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8755" windowHeight="1284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R292" i="1"/>
  <c r="S292" s="1"/>
  <c r="R293"/>
  <c r="S293" s="1"/>
  <c r="R294"/>
  <c r="R295"/>
  <c r="R296"/>
  <c r="S296" s="1"/>
  <c r="R297"/>
  <c r="R298"/>
  <c r="R299"/>
  <c r="R300"/>
  <c r="S300" s="1"/>
  <c r="R301"/>
  <c r="S301" s="1"/>
  <c r="R302"/>
  <c r="R303"/>
  <c r="R304"/>
  <c r="S304" s="1"/>
  <c r="R305"/>
  <c r="R306"/>
  <c r="R307"/>
  <c r="R308"/>
  <c r="S308" s="1"/>
  <c r="R309"/>
  <c r="S309" s="1"/>
  <c r="R310"/>
  <c r="R311"/>
  <c r="R312"/>
  <c r="S312" s="1"/>
  <c r="R313"/>
  <c r="R314"/>
  <c r="R315"/>
  <c r="R316"/>
  <c r="S316" s="1"/>
  <c r="R317"/>
  <c r="S317" s="1"/>
  <c r="R318"/>
  <c r="R319"/>
  <c r="R320"/>
  <c r="S320" s="1"/>
  <c r="R321"/>
  <c r="R322"/>
  <c r="R323"/>
  <c r="R324"/>
  <c r="S324" s="1"/>
  <c r="R325"/>
  <c r="S325" s="1"/>
  <c r="R326"/>
  <c r="R327"/>
  <c r="R328"/>
  <c r="S328" s="1"/>
  <c r="R329"/>
  <c r="R330"/>
  <c r="R331"/>
  <c r="R332"/>
  <c r="S332" s="1"/>
  <c r="R333"/>
  <c r="S333" s="1"/>
  <c r="R334"/>
  <c r="R335"/>
  <c r="R336"/>
  <c r="S336" s="1"/>
  <c r="R337"/>
  <c r="R338"/>
  <c r="R339"/>
  <c r="R340"/>
  <c r="S340" s="1"/>
  <c r="R341"/>
  <c r="S341" s="1"/>
  <c r="R342"/>
  <c r="R343"/>
  <c r="R344"/>
  <c r="S344" s="1"/>
  <c r="R345"/>
  <c r="R346"/>
  <c r="R347"/>
  <c r="R348"/>
  <c r="S348" s="1"/>
  <c r="R349"/>
  <c r="S349" s="1"/>
  <c r="R350"/>
  <c r="R351"/>
  <c r="R352"/>
  <c r="S352" s="1"/>
  <c r="R353"/>
  <c r="R354"/>
  <c r="R355"/>
  <c r="R356"/>
  <c r="S356" s="1"/>
  <c r="R357"/>
  <c r="S357" s="1"/>
  <c r="R358"/>
  <c r="R359"/>
  <c r="R360"/>
  <c r="S360" s="1"/>
  <c r="R361"/>
  <c r="R362"/>
  <c r="R363"/>
  <c r="R364"/>
  <c r="S364" s="1"/>
  <c r="R365"/>
  <c r="S365" s="1"/>
  <c r="R366"/>
  <c r="R367"/>
  <c r="R368"/>
  <c r="S368" s="1"/>
  <c r="R369"/>
  <c r="R370"/>
  <c r="R371"/>
  <c r="R372"/>
  <c r="S372" s="1"/>
  <c r="R373"/>
  <c r="S373" s="1"/>
  <c r="R374"/>
  <c r="R375"/>
  <c r="R376"/>
  <c r="S376" s="1"/>
  <c r="R377"/>
  <c r="R378"/>
  <c r="R379"/>
  <c r="R380"/>
  <c r="S380" s="1"/>
  <c r="R381"/>
  <c r="S381" s="1"/>
  <c r="R382"/>
  <c r="R383"/>
  <c r="R384"/>
  <c r="S384" s="1"/>
  <c r="R385"/>
  <c r="R386"/>
  <c r="R387"/>
  <c r="R388"/>
  <c r="S388" s="1"/>
  <c r="R291"/>
  <c r="R192"/>
  <c r="S192" s="1"/>
  <c r="R193"/>
  <c r="R194"/>
  <c r="R195"/>
  <c r="R196"/>
  <c r="S196" s="1"/>
  <c r="R197"/>
  <c r="S197" s="1"/>
  <c r="R198"/>
  <c r="R199"/>
  <c r="R200"/>
  <c r="S200" s="1"/>
  <c r="R201"/>
  <c r="R202"/>
  <c r="R203"/>
  <c r="R204"/>
  <c r="S204" s="1"/>
  <c r="R205"/>
  <c r="S205" s="1"/>
  <c r="R206"/>
  <c r="R207"/>
  <c r="R208"/>
  <c r="S208" s="1"/>
  <c r="R209"/>
  <c r="R210"/>
  <c r="R211"/>
  <c r="R212"/>
  <c r="S212" s="1"/>
  <c r="R213"/>
  <c r="S213" s="1"/>
  <c r="R214"/>
  <c r="R215"/>
  <c r="R216"/>
  <c r="S216" s="1"/>
  <c r="R217"/>
  <c r="R218"/>
  <c r="R219"/>
  <c r="R220"/>
  <c r="S220" s="1"/>
  <c r="R221"/>
  <c r="S221" s="1"/>
  <c r="R222"/>
  <c r="R223"/>
  <c r="R224"/>
  <c r="S224" s="1"/>
  <c r="R225"/>
  <c r="R226"/>
  <c r="R227"/>
  <c r="R228"/>
  <c r="S228" s="1"/>
  <c r="R229"/>
  <c r="S229" s="1"/>
  <c r="R230"/>
  <c r="R231"/>
  <c r="R232"/>
  <c r="S232" s="1"/>
  <c r="R233"/>
  <c r="R234"/>
  <c r="R235"/>
  <c r="R236"/>
  <c r="S236" s="1"/>
  <c r="R237"/>
  <c r="S237" s="1"/>
  <c r="R238"/>
  <c r="R239"/>
  <c r="R240"/>
  <c r="S240" s="1"/>
  <c r="R241"/>
  <c r="R242"/>
  <c r="R243"/>
  <c r="R244"/>
  <c r="S244" s="1"/>
  <c r="R245"/>
  <c r="S245" s="1"/>
  <c r="R246"/>
  <c r="R247"/>
  <c r="R248"/>
  <c r="S248" s="1"/>
  <c r="R249"/>
  <c r="R250"/>
  <c r="R251"/>
  <c r="R252"/>
  <c r="S252" s="1"/>
  <c r="R253"/>
  <c r="S253" s="1"/>
  <c r="R254"/>
  <c r="R255"/>
  <c r="R256"/>
  <c r="S256" s="1"/>
  <c r="R257"/>
  <c r="R258"/>
  <c r="R259"/>
  <c r="R260"/>
  <c r="S260" s="1"/>
  <c r="R261"/>
  <c r="S261" s="1"/>
  <c r="R262"/>
  <c r="R263"/>
  <c r="R264"/>
  <c r="S264" s="1"/>
  <c r="R265"/>
  <c r="R266"/>
  <c r="R267"/>
  <c r="R268"/>
  <c r="S268" s="1"/>
  <c r="R269"/>
  <c r="S269" s="1"/>
  <c r="R270"/>
  <c r="R271"/>
  <c r="R272"/>
  <c r="S272" s="1"/>
  <c r="R273"/>
  <c r="R274"/>
  <c r="R275"/>
  <c r="R276"/>
  <c r="S276" s="1"/>
  <c r="R277"/>
  <c r="S277" s="1"/>
  <c r="R278"/>
  <c r="R279"/>
  <c r="R280"/>
  <c r="S280" s="1"/>
  <c r="R281"/>
  <c r="R282"/>
  <c r="R283"/>
  <c r="R284"/>
  <c r="S284" s="1"/>
  <c r="R285"/>
  <c r="S285" s="1"/>
  <c r="R286"/>
  <c r="R287"/>
  <c r="R288"/>
  <c r="S288" s="1"/>
  <c r="R289"/>
  <c r="R290"/>
  <c r="R191"/>
  <c r="R189"/>
  <c r="S189" s="1"/>
  <c r="R190"/>
  <c r="R188"/>
  <c r="S188" s="1"/>
  <c r="Q388"/>
  <c r="Q387"/>
  <c r="S387" s="1"/>
  <c r="Q386"/>
  <c r="S386" s="1"/>
  <c r="S385"/>
  <c r="Q385"/>
  <c r="Q384"/>
  <c r="Q383"/>
  <c r="S383" s="1"/>
  <c r="Q382"/>
  <c r="S382" s="1"/>
  <c r="Q381"/>
  <c r="Q380"/>
  <c r="Q379"/>
  <c r="S379" s="1"/>
  <c r="Q378"/>
  <c r="S378" s="1"/>
  <c r="S377"/>
  <c r="Q377"/>
  <c r="Q376"/>
  <c r="Q375"/>
  <c r="S375" s="1"/>
  <c r="Q374"/>
  <c r="S374" s="1"/>
  <c r="Q373"/>
  <c r="Q372"/>
  <c r="Q371"/>
  <c r="S371" s="1"/>
  <c r="Q370"/>
  <c r="S370" s="1"/>
  <c r="S369"/>
  <c r="Q369"/>
  <c r="Q368"/>
  <c r="Q367"/>
  <c r="S367" s="1"/>
  <c r="Q366"/>
  <c r="S366" s="1"/>
  <c r="Q365"/>
  <c r="Q364"/>
  <c r="Q363"/>
  <c r="S363" s="1"/>
  <c r="Q362"/>
  <c r="S362" s="1"/>
  <c r="S361"/>
  <c r="Q361"/>
  <c r="Q360"/>
  <c r="Q359"/>
  <c r="S359" s="1"/>
  <c r="Q358"/>
  <c r="S358" s="1"/>
  <c r="Q357"/>
  <c r="Q356"/>
  <c r="Q355"/>
  <c r="S355" s="1"/>
  <c r="Q354"/>
  <c r="S354" s="1"/>
  <c r="S353"/>
  <c r="Q353"/>
  <c r="Q352"/>
  <c r="Q351"/>
  <c r="S351" s="1"/>
  <c r="Q350"/>
  <c r="S350" s="1"/>
  <c r="Q349"/>
  <c r="Q348"/>
  <c r="Q347"/>
  <c r="S347" s="1"/>
  <c r="Q346"/>
  <c r="S346" s="1"/>
  <c r="S345"/>
  <c r="Q345"/>
  <c r="Q344"/>
  <c r="Q343"/>
  <c r="S343" s="1"/>
  <c r="Q342"/>
  <c r="S342" s="1"/>
  <c r="Q341"/>
  <c r="Q340"/>
  <c r="Q339"/>
  <c r="S339" s="1"/>
  <c r="Q338"/>
  <c r="S338" s="1"/>
  <c r="S337"/>
  <c r="Q337"/>
  <c r="Q336"/>
  <c r="Q335"/>
  <c r="S335" s="1"/>
  <c r="Q334"/>
  <c r="S334" s="1"/>
  <c r="Q333"/>
  <c r="Q332"/>
  <c r="Q331"/>
  <c r="S331" s="1"/>
  <c r="Q330"/>
  <c r="S330" s="1"/>
  <c r="S329"/>
  <c r="Q329"/>
  <c r="Q328"/>
  <c r="Q327"/>
  <c r="S327" s="1"/>
  <c r="Q326"/>
  <c r="S326" s="1"/>
  <c r="Q325"/>
  <c r="Q324"/>
  <c r="Q323"/>
  <c r="S323" s="1"/>
  <c r="Q322"/>
  <c r="S322" s="1"/>
  <c r="S321"/>
  <c r="Q321"/>
  <c r="Q320"/>
  <c r="Q319"/>
  <c r="S319" s="1"/>
  <c r="Q318"/>
  <c r="S318" s="1"/>
  <c r="Q317"/>
  <c r="Q316"/>
  <c r="Q315"/>
  <c r="S315" s="1"/>
  <c r="Q314"/>
  <c r="S314" s="1"/>
  <c r="S313"/>
  <c r="Q313"/>
  <c r="Q312"/>
  <c r="Q311"/>
  <c r="S311" s="1"/>
  <c r="Q310"/>
  <c r="S310" s="1"/>
  <c r="Q309"/>
  <c r="Q308"/>
  <c r="Q307"/>
  <c r="S307" s="1"/>
  <c r="Q306"/>
  <c r="S306" s="1"/>
  <c r="S305"/>
  <c r="Q305"/>
  <c r="Q304"/>
  <c r="Q303"/>
  <c r="S303" s="1"/>
  <c r="Q302"/>
  <c r="S302" s="1"/>
  <c r="Q301"/>
  <c r="Q300"/>
  <c r="Q299"/>
  <c r="S299" s="1"/>
  <c r="Q298"/>
  <c r="S298" s="1"/>
  <c r="S297"/>
  <c r="Q297"/>
  <c r="Q296"/>
  <c r="Q295"/>
  <c r="S295" s="1"/>
  <c r="Q294"/>
  <c r="S294" s="1"/>
  <c r="Q293"/>
  <c r="Q292"/>
  <c r="Q291"/>
  <c r="Q290"/>
  <c r="S290" s="1"/>
  <c r="S289"/>
  <c r="Q289"/>
  <c r="Q288"/>
  <c r="Q287"/>
  <c r="S287" s="1"/>
  <c r="Q286"/>
  <c r="S286" s="1"/>
  <c r="Q285"/>
  <c r="Q284"/>
  <c r="Q283"/>
  <c r="S283" s="1"/>
  <c r="Q282"/>
  <c r="S282" s="1"/>
  <c r="S281"/>
  <c r="Q281"/>
  <c r="Q280"/>
  <c r="Q279"/>
  <c r="S279" s="1"/>
  <c r="Q278"/>
  <c r="S278" s="1"/>
  <c r="Q277"/>
  <c r="Q276"/>
  <c r="Q275"/>
  <c r="S275" s="1"/>
  <c r="Q274"/>
  <c r="S274" s="1"/>
  <c r="S273"/>
  <c r="Q273"/>
  <c r="Q272"/>
  <c r="Q271"/>
  <c r="S271" s="1"/>
  <c r="Q270"/>
  <c r="S270" s="1"/>
  <c r="Q269"/>
  <c r="Q268"/>
  <c r="Q267"/>
  <c r="S267" s="1"/>
  <c r="Q266"/>
  <c r="S266" s="1"/>
  <c r="S265"/>
  <c r="Q265"/>
  <c r="Q264"/>
  <c r="Q263"/>
  <c r="S263" s="1"/>
  <c r="Q262"/>
  <c r="S262" s="1"/>
  <c r="Q261"/>
  <c r="Q260"/>
  <c r="Q259"/>
  <c r="S259" s="1"/>
  <c r="Q258"/>
  <c r="S258" s="1"/>
  <c r="S257"/>
  <c r="Q257"/>
  <c r="Q256"/>
  <c r="Q255"/>
  <c r="S255" s="1"/>
  <c r="Q254"/>
  <c r="S254" s="1"/>
  <c r="Q253"/>
  <c r="Q252"/>
  <c r="Q251"/>
  <c r="S251" s="1"/>
  <c r="Q250"/>
  <c r="S250" s="1"/>
  <c r="S249"/>
  <c r="Q249"/>
  <c r="Q248"/>
  <c r="Q247"/>
  <c r="S247" s="1"/>
  <c r="Q246"/>
  <c r="S246" s="1"/>
  <c r="Q245"/>
  <c r="Q244"/>
  <c r="Q243"/>
  <c r="S243" s="1"/>
  <c r="Q242"/>
  <c r="S242" s="1"/>
  <c r="S241"/>
  <c r="Q241"/>
  <c r="Q240"/>
  <c r="Q239"/>
  <c r="S239" s="1"/>
  <c r="Q238"/>
  <c r="S238" s="1"/>
  <c r="Q237"/>
  <c r="Q236"/>
  <c r="Q235"/>
  <c r="S235" s="1"/>
  <c r="Q234"/>
  <c r="S234" s="1"/>
  <c r="S233"/>
  <c r="Q233"/>
  <c r="Q232"/>
  <c r="Q231"/>
  <c r="S231" s="1"/>
  <c r="Q230"/>
  <c r="S230" s="1"/>
  <c r="Q229"/>
  <c r="Q228"/>
  <c r="Q227"/>
  <c r="S227" s="1"/>
  <c r="Q226"/>
  <c r="S226" s="1"/>
  <c r="S225"/>
  <c r="Q225"/>
  <c r="Q224"/>
  <c r="Q223"/>
  <c r="S223" s="1"/>
  <c r="Q222"/>
  <c r="S222" s="1"/>
  <c r="Q221"/>
  <c r="Q220"/>
  <c r="Q219"/>
  <c r="S219" s="1"/>
  <c r="Q218"/>
  <c r="S218" s="1"/>
  <c r="S217"/>
  <c r="Q217"/>
  <c r="Q216"/>
  <c r="Q215"/>
  <c r="S215" s="1"/>
  <c r="Q214"/>
  <c r="S214" s="1"/>
  <c r="Q213"/>
  <c r="Q212"/>
  <c r="Q211"/>
  <c r="S211" s="1"/>
  <c r="Q210"/>
  <c r="S210" s="1"/>
  <c r="S209"/>
  <c r="Q209"/>
  <c r="Q208"/>
  <c r="Q207"/>
  <c r="S207" s="1"/>
  <c r="Q206"/>
  <c r="S206" s="1"/>
  <c r="Q205"/>
  <c r="Q204"/>
  <c r="Q203"/>
  <c r="S203" s="1"/>
  <c r="Q202"/>
  <c r="S202" s="1"/>
  <c r="S201"/>
  <c r="Q201"/>
  <c r="Q200"/>
  <c r="Q199"/>
  <c r="S199" s="1"/>
  <c r="Q198"/>
  <c r="S198" s="1"/>
  <c r="Q197"/>
  <c r="Q196"/>
  <c r="Q195"/>
  <c r="S195" s="1"/>
  <c r="Q194"/>
  <c r="S194" s="1"/>
  <c r="S193"/>
  <c r="Q193"/>
  <c r="Q192"/>
  <c r="Q191"/>
  <c r="Q190"/>
  <c r="Q189"/>
  <c r="Q188"/>
  <c r="R187"/>
  <c r="Q187"/>
  <c r="S187" s="1"/>
  <c r="R186"/>
  <c r="Q186"/>
  <c r="S186" s="1"/>
  <c r="S185"/>
  <c r="R185"/>
  <c r="Q185"/>
  <c r="S184"/>
  <c r="R184"/>
  <c r="Q184"/>
  <c r="R183"/>
  <c r="Q183"/>
  <c r="S183" s="1"/>
  <c r="R182"/>
  <c r="Q182"/>
  <c r="S182" s="1"/>
  <c r="S181"/>
  <c r="R181"/>
  <c r="Q181"/>
  <c r="S180"/>
  <c r="R180"/>
  <c r="Q180"/>
  <c r="R179"/>
  <c r="Q179"/>
  <c r="S179" s="1"/>
  <c r="R178"/>
  <c r="Q178"/>
  <c r="S178" s="1"/>
  <c r="S177"/>
  <c r="R177"/>
  <c r="Q177"/>
  <c r="S176"/>
  <c r="R176"/>
  <c r="Q176"/>
  <c r="R175"/>
  <c r="Q175"/>
  <c r="S175" s="1"/>
  <c r="R174"/>
  <c r="Q174"/>
  <c r="S174" s="1"/>
  <c r="S173"/>
  <c r="R173"/>
  <c r="Q173"/>
  <c r="S172"/>
  <c r="R172"/>
  <c r="Q172"/>
  <c r="R171"/>
  <c r="Q171"/>
  <c r="S171" s="1"/>
  <c r="R170"/>
  <c r="Q170"/>
  <c r="S170" s="1"/>
  <c r="S169"/>
  <c r="R169"/>
  <c r="Q169"/>
  <c r="S168"/>
  <c r="R168"/>
  <c r="Q168"/>
  <c r="R167"/>
  <c r="Q167"/>
  <c r="S167" s="1"/>
  <c r="R166"/>
  <c r="Q166"/>
  <c r="S166" s="1"/>
  <c r="S165"/>
  <c r="R165"/>
  <c r="Q165"/>
  <c r="S164"/>
  <c r="R164"/>
  <c r="Q164"/>
  <c r="R163"/>
  <c r="Q163"/>
  <c r="S163" s="1"/>
  <c r="R162"/>
  <c r="Q162"/>
  <c r="S162" s="1"/>
  <c r="S161"/>
  <c r="R161"/>
  <c r="Q161"/>
  <c r="S160"/>
  <c r="R160"/>
  <c r="Q160"/>
  <c r="R159"/>
  <c r="Q159"/>
  <c r="S159" s="1"/>
  <c r="R158"/>
  <c r="Q158"/>
  <c r="S158" s="1"/>
  <c r="S157"/>
  <c r="R157"/>
  <c r="Q157"/>
  <c r="S156"/>
  <c r="R156"/>
  <c r="Q156"/>
  <c r="R155"/>
  <c r="Q155"/>
  <c r="S155" s="1"/>
  <c r="R154"/>
  <c r="Q154"/>
  <c r="S154" s="1"/>
  <c r="S153"/>
  <c r="R153"/>
  <c r="Q153"/>
  <c r="S152"/>
  <c r="R152"/>
  <c r="Q152"/>
  <c r="R151"/>
  <c r="Q151"/>
  <c r="S151" s="1"/>
  <c r="R150"/>
  <c r="Q150"/>
  <c r="S150" s="1"/>
  <c r="S149"/>
  <c r="R149"/>
  <c r="Q149"/>
  <c r="S148"/>
  <c r="R148"/>
  <c r="Q148"/>
  <c r="R147"/>
  <c r="Q147"/>
  <c r="S147" s="1"/>
  <c r="R146"/>
  <c r="Q146"/>
  <c r="S146" s="1"/>
  <c r="S145"/>
  <c r="R145"/>
  <c r="Q145"/>
  <c r="S144"/>
  <c r="R144"/>
  <c r="Q144"/>
  <c r="R143"/>
  <c r="Q143"/>
  <c r="S143" s="1"/>
  <c r="R142"/>
  <c r="Q142"/>
  <c r="S142" s="1"/>
  <c r="S141"/>
  <c r="R141"/>
  <c r="Q141"/>
  <c r="S140"/>
  <c r="R140"/>
  <c r="Q140"/>
  <c r="R139"/>
  <c r="Q139"/>
  <c r="S139" s="1"/>
  <c r="R138"/>
  <c r="Q138"/>
  <c r="S138" s="1"/>
  <c r="S137"/>
  <c r="R137"/>
  <c r="Q137"/>
  <c r="S136"/>
  <c r="R136"/>
  <c r="Q136"/>
  <c r="R135"/>
  <c r="Q135"/>
  <c r="S135" s="1"/>
  <c r="R134"/>
  <c r="Q134"/>
  <c r="S134" s="1"/>
  <c r="S133"/>
  <c r="R133"/>
  <c r="Q133"/>
  <c r="S132"/>
  <c r="R132"/>
  <c r="Q132"/>
  <c r="R131"/>
  <c r="Q131"/>
  <c r="S131" s="1"/>
  <c r="R130"/>
  <c r="Q130"/>
  <c r="S130" s="1"/>
  <c r="S129"/>
  <c r="R129"/>
  <c r="Q129"/>
  <c r="S128"/>
  <c r="R128"/>
  <c r="Q128"/>
  <c r="R127"/>
  <c r="Q127"/>
  <c r="S127" s="1"/>
  <c r="R126"/>
  <c r="Q126"/>
  <c r="S126" s="1"/>
  <c r="S125"/>
  <c r="R125"/>
  <c r="Q125"/>
  <c r="S124"/>
  <c r="R124"/>
  <c r="Q124"/>
  <c r="R123"/>
  <c r="Q123"/>
  <c r="S123" s="1"/>
  <c r="R122"/>
  <c r="Q122"/>
  <c r="S122" s="1"/>
  <c r="S121"/>
  <c r="R121"/>
  <c r="Q121"/>
  <c r="S120"/>
  <c r="R120"/>
  <c r="Q120"/>
  <c r="R119"/>
  <c r="Q119"/>
  <c r="S119" s="1"/>
  <c r="R118"/>
  <c r="Q118"/>
  <c r="S118" s="1"/>
  <c r="S117"/>
  <c r="R117"/>
  <c r="Q117"/>
  <c r="S116"/>
  <c r="R116"/>
  <c r="Q116"/>
  <c r="R115"/>
  <c r="Q115"/>
  <c r="S115" s="1"/>
  <c r="R114"/>
  <c r="Q114"/>
  <c r="S114" s="1"/>
  <c r="S113"/>
  <c r="R113"/>
  <c r="Q113"/>
  <c r="S112"/>
  <c r="R112"/>
  <c r="Q112"/>
  <c r="R111"/>
  <c r="Q111"/>
  <c r="S111" s="1"/>
  <c r="R110"/>
  <c r="Q110"/>
  <c r="S110" s="1"/>
  <c r="S109"/>
  <c r="R109"/>
  <c r="Q109"/>
  <c r="S108"/>
  <c r="R108"/>
  <c r="Q108"/>
  <c r="R107"/>
  <c r="Q107"/>
  <c r="S107" s="1"/>
  <c r="R106"/>
  <c r="Q106"/>
  <c r="S106" s="1"/>
  <c r="S105"/>
  <c r="R105"/>
  <c r="Q105"/>
  <c r="S104"/>
  <c r="R104"/>
  <c r="Q104"/>
  <c r="R103"/>
  <c r="Q103"/>
  <c r="S103" s="1"/>
  <c r="R102"/>
  <c r="Q102"/>
  <c r="S102" s="1"/>
  <c r="S101"/>
  <c r="R101"/>
  <c r="Q101"/>
  <c r="S100"/>
  <c r="R100"/>
  <c r="Q100"/>
  <c r="R99"/>
  <c r="Q99"/>
  <c r="S99" s="1"/>
  <c r="R98"/>
  <c r="Q98"/>
  <c r="S98" s="1"/>
  <c r="S97"/>
  <c r="R97"/>
  <c r="Q97"/>
  <c r="S96"/>
  <c r="R96"/>
  <c r="Q96"/>
  <c r="R95"/>
  <c r="Q95"/>
  <c r="S95" s="1"/>
  <c r="R94"/>
  <c r="Q94"/>
  <c r="S94" s="1"/>
  <c r="S93"/>
  <c r="R93"/>
  <c r="Q93"/>
  <c r="S92"/>
  <c r="R92"/>
  <c r="Q92"/>
  <c r="R91"/>
  <c r="Q91"/>
  <c r="S91" s="1"/>
  <c r="R90"/>
  <c r="Q90"/>
  <c r="S90" s="1"/>
  <c r="S89"/>
  <c r="R89"/>
  <c r="Q89"/>
  <c r="S88"/>
  <c r="R88"/>
  <c r="Q88"/>
  <c r="R87"/>
  <c r="Q87"/>
  <c r="S87" s="1"/>
  <c r="R86"/>
  <c r="Q86"/>
  <c r="S86" s="1"/>
  <c r="S85"/>
  <c r="R85"/>
  <c r="Q85"/>
  <c r="S84"/>
  <c r="R84"/>
  <c r="Q84"/>
  <c r="R83"/>
  <c r="Q83"/>
  <c r="S83" s="1"/>
  <c r="R82"/>
  <c r="Q82"/>
  <c r="S82" s="1"/>
  <c r="S81"/>
  <c r="R81"/>
  <c r="Q81"/>
  <c r="S80"/>
  <c r="R80"/>
  <c r="Q80"/>
  <c r="R79"/>
  <c r="Q79"/>
  <c r="S79" s="1"/>
  <c r="R78"/>
  <c r="Q78"/>
  <c r="S78" s="1"/>
  <c r="S77"/>
  <c r="R77"/>
  <c r="Q77"/>
  <c r="S76"/>
  <c r="R76"/>
  <c r="Q76"/>
  <c r="R75"/>
  <c r="Q75"/>
  <c r="S75" s="1"/>
  <c r="R74"/>
  <c r="Q74"/>
  <c r="S74" s="1"/>
  <c r="S73"/>
  <c r="R73"/>
  <c r="Q73"/>
  <c r="S72"/>
  <c r="R72"/>
  <c r="Q72"/>
  <c r="R71"/>
  <c r="Q71"/>
  <c r="S71" s="1"/>
  <c r="R70"/>
  <c r="Q70"/>
  <c r="S70" s="1"/>
  <c r="S69"/>
  <c r="R69"/>
  <c r="Q69"/>
  <c r="S68"/>
  <c r="R68"/>
  <c r="Q68"/>
  <c r="R67"/>
  <c r="Q67"/>
  <c r="S67" s="1"/>
  <c r="R66"/>
  <c r="Q66"/>
  <c r="S66" s="1"/>
  <c r="S65"/>
  <c r="R65"/>
  <c r="Q65"/>
  <c r="S64"/>
  <c r="R64"/>
  <c r="Q64"/>
  <c r="R63"/>
  <c r="Q63"/>
  <c r="S63" s="1"/>
  <c r="R62"/>
  <c r="Q62"/>
  <c r="S62" s="1"/>
  <c r="S61"/>
  <c r="R61"/>
  <c r="Q61"/>
  <c r="S60"/>
  <c r="R60"/>
  <c r="Q60"/>
  <c r="R59"/>
  <c r="Q59"/>
  <c r="S59" s="1"/>
  <c r="R58"/>
  <c r="Q58"/>
  <c r="S58" s="1"/>
  <c r="S57"/>
  <c r="R57"/>
  <c r="Q57"/>
  <c r="S56"/>
  <c r="R56"/>
  <c r="Q56"/>
  <c r="R55"/>
  <c r="Q55"/>
  <c r="S55" s="1"/>
  <c r="R54"/>
  <c r="Q54"/>
  <c r="S54" s="1"/>
  <c r="S53"/>
  <c r="R53"/>
  <c r="Q53"/>
  <c r="S52"/>
  <c r="R52"/>
  <c r="Q52"/>
  <c r="R51"/>
  <c r="Q51"/>
  <c r="S51" s="1"/>
  <c r="R50"/>
  <c r="Q50"/>
  <c r="S50" s="1"/>
  <c r="S49"/>
  <c r="R49"/>
  <c r="Q49"/>
  <c r="S48"/>
  <c r="R48"/>
  <c r="Q48"/>
  <c r="R47"/>
  <c r="Q47"/>
  <c r="S47" s="1"/>
  <c r="R46"/>
  <c r="Q46"/>
  <c r="S46" s="1"/>
  <c r="S45"/>
  <c r="R45"/>
  <c r="Q45"/>
  <c r="S44"/>
  <c r="R44"/>
  <c r="Q44"/>
  <c r="R43"/>
  <c r="Q43"/>
  <c r="S43" s="1"/>
  <c r="R42"/>
  <c r="Q42"/>
  <c r="S42" s="1"/>
  <c r="S41"/>
  <c r="R41"/>
  <c r="Q41"/>
  <c r="S40"/>
  <c r="R40"/>
  <c r="Q40"/>
  <c r="R39"/>
  <c r="Q39"/>
  <c r="S39" s="1"/>
  <c r="R38"/>
  <c r="Q38"/>
  <c r="S38" s="1"/>
  <c r="S37"/>
  <c r="R37"/>
  <c r="Q37"/>
  <c r="S36"/>
  <c r="R36"/>
  <c r="Q36"/>
  <c r="R35"/>
  <c r="Q35"/>
  <c r="S35" s="1"/>
  <c r="R34"/>
  <c r="Q34"/>
  <c r="S34" s="1"/>
  <c r="S33"/>
  <c r="R33"/>
  <c r="Q33"/>
  <c r="S32"/>
  <c r="R32"/>
  <c r="Q32"/>
  <c r="R31"/>
  <c r="Q31"/>
  <c r="S31" s="1"/>
  <c r="R30"/>
  <c r="Q30"/>
  <c r="S30" s="1"/>
  <c r="S29"/>
  <c r="R29"/>
  <c r="Q29"/>
  <c r="S28"/>
  <c r="R28"/>
  <c r="Q28"/>
  <c r="R27"/>
  <c r="Q27"/>
  <c r="S27" s="1"/>
  <c r="R26"/>
  <c r="Q26"/>
  <c r="S26" s="1"/>
  <c r="S25"/>
  <c r="R25"/>
  <c r="Q25"/>
  <c r="S24"/>
  <c r="R24"/>
  <c r="Q24"/>
  <c r="R23"/>
  <c r="Q23"/>
  <c r="S23" s="1"/>
  <c r="R22"/>
  <c r="Q22"/>
  <c r="S22" s="1"/>
  <c r="S21"/>
  <c r="R21"/>
  <c r="Q21"/>
  <c r="S20"/>
  <c r="R20"/>
  <c r="Q20"/>
  <c r="R19"/>
  <c r="Q19"/>
  <c r="S19" s="1"/>
  <c r="R18"/>
  <c r="Q18"/>
  <c r="S18" s="1"/>
  <c r="S17"/>
  <c r="R17"/>
  <c r="Q17"/>
  <c r="S16"/>
  <c r="R16"/>
  <c r="Q16"/>
  <c r="R15"/>
  <c r="Q15"/>
  <c r="S15" s="1"/>
  <c r="R14"/>
  <c r="Q14"/>
  <c r="S14" s="1"/>
  <c r="S13"/>
  <c r="R13"/>
  <c r="Q13"/>
  <c r="S12"/>
  <c r="R12"/>
  <c r="Q12"/>
  <c r="R11"/>
  <c r="Q11"/>
  <c r="S11" s="1"/>
  <c r="R10"/>
  <c r="Q10"/>
  <c r="S10" s="1"/>
  <c r="S9"/>
  <c r="R9"/>
  <c r="Q9"/>
  <c r="S8"/>
  <c r="R8"/>
  <c r="Q8"/>
  <c r="R7"/>
  <c r="Q7"/>
  <c r="S7" s="1"/>
  <c r="R6"/>
  <c r="Q6"/>
  <c r="S6" s="1"/>
  <c r="S5"/>
  <c r="R5"/>
  <c r="Q5"/>
  <c r="S4"/>
  <c r="R4"/>
  <c r="Q4"/>
  <c r="K291"/>
  <c r="K292"/>
  <c r="K293"/>
  <c r="K294"/>
  <c r="K295"/>
  <c r="L295" s="1"/>
  <c r="K296"/>
  <c r="K297"/>
  <c r="K298"/>
  <c r="K299"/>
  <c r="L299" s="1"/>
  <c r="K300"/>
  <c r="K301"/>
  <c r="K302"/>
  <c r="K303"/>
  <c r="L303" s="1"/>
  <c r="K304"/>
  <c r="K305"/>
  <c r="K306"/>
  <c r="K307"/>
  <c r="L307" s="1"/>
  <c r="K308"/>
  <c r="K309"/>
  <c r="K310"/>
  <c r="K311"/>
  <c r="L311" s="1"/>
  <c r="K312"/>
  <c r="K313"/>
  <c r="K314"/>
  <c r="K315"/>
  <c r="L315" s="1"/>
  <c r="K316"/>
  <c r="K317"/>
  <c r="K318"/>
  <c r="K319"/>
  <c r="K320"/>
  <c r="K321"/>
  <c r="K322"/>
  <c r="K323"/>
  <c r="K324"/>
  <c r="K325"/>
  <c r="K326"/>
  <c r="K327"/>
  <c r="L327" s="1"/>
  <c r="K328"/>
  <c r="K329"/>
  <c r="K330"/>
  <c r="K331"/>
  <c r="L331" s="1"/>
  <c r="K332"/>
  <c r="K333"/>
  <c r="K334"/>
  <c r="K335"/>
  <c r="L335" s="1"/>
  <c r="K336"/>
  <c r="K337"/>
  <c r="K338"/>
  <c r="K339"/>
  <c r="L339" s="1"/>
  <c r="K340"/>
  <c r="K341"/>
  <c r="K342"/>
  <c r="K343"/>
  <c r="L343" s="1"/>
  <c r="K344"/>
  <c r="K345"/>
  <c r="K346"/>
  <c r="K347"/>
  <c r="L347" s="1"/>
  <c r="K348"/>
  <c r="K349"/>
  <c r="K350"/>
  <c r="K351"/>
  <c r="K352"/>
  <c r="K353"/>
  <c r="K354"/>
  <c r="K355"/>
  <c r="K356"/>
  <c r="K357"/>
  <c r="K358"/>
  <c r="K359"/>
  <c r="L359" s="1"/>
  <c r="K360"/>
  <c r="K361"/>
  <c r="K362"/>
  <c r="K363"/>
  <c r="L363" s="1"/>
  <c r="K364"/>
  <c r="K365"/>
  <c r="K366"/>
  <c r="K367"/>
  <c r="L367" s="1"/>
  <c r="K368"/>
  <c r="K369"/>
  <c r="K370"/>
  <c r="K371"/>
  <c r="L371" s="1"/>
  <c r="K372"/>
  <c r="K373"/>
  <c r="K374"/>
  <c r="K375"/>
  <c r="L375" s="1"/>
  <c r="K376"/>
  <c r="K377"/>
  <c r="K378"/>
  <c r="K379"/>
  <c r="L379" s="1"/>
  <c r="K380"/>
  <c r="K381"/>
  <c r="K382"/>
  <c r="K383"/>
  <c r="K384"/>
  <c r="K385"/>
  <c r="K386"/>
  <c r="K387"/>
  <c r="K388"/>
  <c r="N291"/>
  <c r="O291" s="1"/>
  <c r="N292"/>
  <c r="N293"/>
  <c r="N294"/>
  <c r="N295"/>
  <c r="O295" s="1"/>
  <c r="N296"/>
  <c r="O296" s="1"/>
  <c r="N297"/>
  <c r="N298"/>
  <c r="N299"/>
  <c r="O299" s="1"/>
  <c r="N300"/>
  <c r="N301"/>
  <c r="N302"/>
  <c r="N303"/>
  <c r="O303" s="1"/>
  <c r="N304"/>
  <c r="O304" s="1"/>
  <c r="N305"/>
  <c r="N306"/>
  <c r="N307"/>
  <c r="O307" s="1"/>
  <c r="N308"/>
  <c r="N309"/>
  <c r="N310"/>
  <c r="N311"/>
  <c r="O311" s="1"/>
  <c r="N312"/>
  <c r="O312" s="1"/>
  <c r="N313"/>
  <c r="N314"/>
  <c r="N315"/>
  <c r="O315" s="1"/>
  <c r="N316"/>
  <c r="N317"/>
  <c r="N318"/>
  <c r="N319"/>
  <c r="O319" s="1"/>
  <c r="N320"/>
  <c r="O320" s="1"/>
  <c r="N321"/>
  <c r="N322"/>
  <c r="N323"/>
  <c r="O323" s="1"/>
  <c r="N324"/>
  <c r="N325"/>
  <c r="N326"/>
  <c r="N327"/>
  <c r="O327" s="1"/>
  <c r="N328"/>
  <c r="O328" s="1"/>
  <c r="N329"/>
  <c r="N330"/>
  <c r="N331"/>
  <c r="O331" s="1"/>
  <c r="N332"/>
  <c r="N333"/>
  <c r="N334"/>
  <c r="N335"/>
  <c r="O335" s="1"/>
  <c r="N336"/>
  <c r="O336" s="1"/>
  <c r="N337"/>
  <c r="N338"/>
  <c r="N339"/>
  <c r="O339" s="1"/>
  <c r="N340"/>
  <c r="N341"/>
  <c r="N342"/>
  <c r="N343"/>
  <c r="O343" s="1"/>
  <c r="N344"/>
  <c r="O344" s="1"/>
  <c r="N345"/>
  <c r="N346"/>
  <c r="N347"/>
  <c r="O347" s="1"/>
  <c r="N348"/>
  <c r="N349"/>
  <c r="N350"/>
  <c r="N351"/>
  <c r="O351" s="1"/>
  <c r="N352"/>
  <c r="O352" s="1"/>
  <c r="N353"/>
  <c r="N354"/>
  <c r="N355"/>
  <c r="O355" s="1"/>
  <c r="N356"/>
  <c r="N357"/>
  <c r="N358"/>
  <c r="N359"/>
  <c r="O359" s="1"/>
  <c r="N360"/>
  <c r="O360" s="1"/>
  <c r="N361"/>
  <c r="N362"/>
  <c r="N363"/>
  <c r="O363" s="1"/>
  <c r="N364"/>
  <c r="N365"/>
  <c r="N366"/>
  <c r="N367"/>
  <c r="O367" s="1"/>
  <c r="N368"/>
  <c r="O368" s="1"/>
  <c r="N369"/>
  <c r="N370"/>
  <c r="N371"/>
  <c r="O371" s="1"/>
  <c r="N372"/>
  <c r="N373"/>
  <c r="N374"/>
  <c r="N375"/>
  <c r="O375" s="1"/>
  <c r="N376"/>
  <c r="O376" s="1"/>
  <c r="N377"/>
  <c r="N378"/>
  <c r="N379"/>
  <c r="O379" s="1"/>
  <c r="N380"/>
  <c r="N381"/>
  <c r="N382"/>
  <c r="N383"/>
  <c r="O383" s="1"/>
  <c r="N384"/>
  <c r="O384" s="1"/>
  <c r="N385"/>
  <c r="N386"/>
  <c r="N387"/>
  <c r="O387" s="1"/>
  <c r="N388"/>
  <c r="N290"/>
  <c r="N192"/>
  <c r="O192" s="1"/>
  <c r="N193"/>
  <c r="N194"/>
  <c r="N195"/>
  <c r="N196"/>
  <c r="O196" s="1"/>
  <c r="N197"/>
  <c r="N198"/>
  <c r="N199"/>
  <c r="N200"/>
  <c r="O200" s="1"/>
  <c r="N201"/>
  <c r="N202"/>
  <c r="N203"/>
  <c r="N204"/>
  <c r="O204" s="1"/>
  <c r="N205"/>
  <c r="N206"/>
  <c r="N207"/>
  <c r="N208"/>
  <c r="O208" s="1"/>
  <c r="N209"/>
  <c r="N210"/>
  <c r="N211"/>
  <c r="N212"/>
  <c r="O212" s="1"/>
  <c r="N213"/>
  <c r="N214"/>
  <c r="N215"/>
  <c r="N216"/>
  <c r="O216" s="1"/>
  <c r="N217"/>
  <c r="N218"/>
  <c r="N219"/>
  <c r="N220"/>
  <c r="O220" s="1"/>
  <c r="N221"/>
  <c r="N222"/>
  <c r="N223"/>
  <c r="N224"/>
  <c r="O224" s="1"/>
  <c r="N225"/>
  <c r="N226"/>
  <c r="N227"/>
  <c r="N228"/>
  <c r="O228" s="1"/>
  <c r="N229"/>
  <c r="N230"/>
  <c r="N231"/>
  <c r="N232"/>
  <c r="O232" s="1"/>
  <c r="N233"/>
  <c r="N234"/>
  <c r="N235"/>
  <c r="N236"/>
  <c r="O236" s="1"/>
  <c r="N237"/>
  <c r="N238"/>
  <c r="N239"/>
  <c r="N240"/>
  <c r="O240" s="1"/>
  <c r="N241"/>
  <c r="N242"/>
  <c r="N243"/>
  <c r="N244"/>
  <c r="O244" s="1"/>
  <c r="N245"/>
  <c r="N246"/>
  <c r="N247"/>
  <c r="N248"/>
  <c r="O248" s="1"/>
  <c r="N249"/>
  <c r="N250"/>
  <c r="N251"/>
  <c r="N252"/>
  <c r="O252" s="1"/>
  <c r="N253"/>
  <c r="N254"/>
  <c r="N255"/>
  <c r="N256"/>
  <c r="O256" s="1"/>
  <c r="N257"/>
  <c r="N258"/>
  <c r="N259"/>
  <c r="N260"/>
  <c r="O260" s="1"/>
  <c r="N261"/>
  <c r="N262"/>
  <c r="N263"/>
  <c r="N264"/>
  <c r="O264" s="1"/>
  <c r="N265"/>
  <c r="N266"/>
  <c r="N267"/>
  <c r="N268"/>
  <c r="O268" s="1"/>
  <c r="N269"/>
  <c r="N270"/>
  <c r="N271"/>
  <c r="N272"/>
  <c r="O272" s="1"/>
  <c r="N273"/>
  <c r="N274"/>
  <c r="N275"/>
  <c r="N276"/>
  <c r="O276" s="1"/>
  <c r="N277"/>
  <c r="N278"/>
  <c r="N279"/>
  <c r="N280"/>
  <c r="O280" s="1"/>
  <c r="N281"/>
  <c r="N282"/>
  <c r="N283"/>
  <c r="N284"/>
  <c r="O284" s="1"/>
  <c r="N285"/>
  <c r="N286"/>
  <c r="N287"/>
  <c r="N288"/>
  <c r="O288" s="1"/>
  <c r="N289"/>
  <c r="N191"/>
  <c r="O191" s="1"/>
  <c r="K191"/>
  <c r="N189"/>
  <c r="N190"/>
  <c r="N182"/>
  <c r="N183"/>
  <c r="N184"/>
  <c r="N185"/>
  <c r="N186"/>
  <c r="N187"/>
  <c r="O187" s="1"/>
  <c r="N188"/>
  <c r="N181"/>
  <c r="K290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182"/>
  <c r="L182" s="1"/>
  <c r="K183"/>
  <c r="K184"/>
  <c r="K185"/>
  <c r="K186"/>
  <c r="L186" s="1"/>
  <c r="K187"/>
  <c r="L187" s="1"/>
  <c r="K188"/>
  <c r="K189"/>
  <c r="K190"/>
  <c r="L190" s="1"/>
  <c r="K181"/>
  <c r="L291"/>
  <c r="L323"/>
  <c r="L355"/>
  <c r="L387"/>
  <c r="L290"/>
  <c r="L194"/>
  <c r="L198"/>
  <c r="L202"/>
  <c r="L206"/>
  <c r="L210"/>
  <c r="L214"/>
  <c r="L218"/>
  <c r="L222"/>
  <c r="L226"/>
  <c r="L230"/>
  <c r="L234"/>
  <c r="L238"/>
  <c r="L242"/>
  <c r="L246"/>
  <c r="L250"/>
  <c r="L254"/>
  <c r="L258"/>
  <c r="L262"/>
  <c r="L266"/>
  <c r="L270"/>
  <c r="L274"/>
  <c r="L278"/>
  <c r="L282"/>
  <c r="L286"/>
  <c r="B190"/>
  <c r="F190" s="1"/>
  <c r="H190" s="1"/>
  <c r="B191"/>
  <c r="B192"/>
  <c r="B193"/>
  <c r="B194"/>
  <c r="F194" s="1"/>
  <c r="H194" s="1"/>
  <c r="B195"/>
  <c r="B196"/>
  <c r="B197"/>
  <c r="B198"/>
  <c r="F198" s="1"/>
  <c r="H198" s="1"/>
  <c r="B199"/>
  <c r="B200"/>
  <c r="B201"/>
  <c r="B202"/>
  <c r="F202" s="1"/>
  <c r="H202" s="1"/>
  <c r="B203"/>
  <c r="B204"/>
  <c r="B205"/>
  <c r="B206"/>
  <c r="F206" s="1"/>
  <c r="H206" s="1"/>
  <c r="B207"/>
  <c r="B208"/>
  <c r="B209"/>
  <c r="B210"/>
  <c r="F210" s="1"/>
  <c r="H210" s="1"/>
  <c r="B211"/>
  <c r="B212"/>
  <c r="B213"/>
  <c r="B214"/>
  <c r="F214" s="1"/>
  <c r="H214" s="1"/>
  <c r="B215"/>
  <c r="B216"/>
  <c r="B217"/>
  <c r="B218"/>
  <c r="F218" s="1"/>
  <c r="H218" s="1"/>
  <c r="B219"/>
  <c r="G219" s="1"/>
  <c r="B220"/>
  <c r="B221"/>
  <c r="B222"/>
  <c r="F222" s="1"/>
  <c r="H222" s="1"/>
  <c r="B223"/>
  <c r="G223" s="1"/>
  <c r="B224"/>
  <c r="B225"/>
  <c r="B226"/>
  <c r="F226" s="1"/>
  <c r="H226" s="1"/>
  <c r="B227"/>
  <c r="G227" s="1"/>
  <c r="B228"/>
  <c r="B229"/>
  <c r="B230"/>
  <c r="F230" s="1"/>
  <c r="H230" s="1"/>
  <c r="B231"/>
  <c r="G231" s="1"/>
  <c r="B232"/>
  <c r="B233"/>
  <c r="B234"/>
  <c r="F234" s="1"/>
  <c r="H234" s="1"/>
  <c r="B235"/>
  <c r="B236"/>
  <c r="B237"/>
  <c r="B238"/>
  <c r="F238" s="1"/>
  <c r="H238" s="1"/>
  <c r="B239"/>
  <c r="B240"/>
  <c r="B241"/>
  <c r="B242"/>
  <c r="F242" s="1"/>
  <c r="H242" s="1"/>
  <c r="B243"/>
  <c r="D243" s="1"/>
  <c r="B244"/>
  <c r="B245"/>
  <c r="B246"/>
  <c r="F246" s="1"/>
  <c r="H246" s="1"/>
  <c r="B247"/>
  <c r="D247" s="1"/>
  <c r="B248"/>
  <c r="B249"/>
  <c r="B250"/>
  <c r="F250" s="1"/>
  <c r="H250" s="1"/>
  <c r="B251"/>
  <c r="G251" s="1"/>
  <c r="B252"/>
  <c r="B253"/>
  <c r="B254"/>
  <c r="B255"/>
  <c r="B256"/>
  <c r="B257"/>
  <c r="B258"/>
  <c r="F258" s="1"/>
  <c r="H258" s="1"/>
  <c r="B259"/>
  <c r="B260"/>
  <c r="B261"/>
  <c r="B262"/>
  <c r="B263"/>
  <c r="F263" s="1"/>
  <c r="B264"/>
  <c r="B265"/>
  <c r="B266"/>
  <c r="F266" s="1"/>
  <c r="H266" s="1"/>
  <c r="B267"/>
  <c r="F267" s="1"/>
  <c r="H267" s="1"/>
  <c r="B268"/>
  <c r="B269"/>
  <c r="B270"/>
  <c r="B271"/>
  <c r="B272"/>
  <c r="B273"/>
  <c r="B274"/>
  <c r="F274" s="1"/>
  <c r="H274" s="1"/>
  <c r="B275"/>
  <c r="F275" s="1"/>
  <c r="H275" s="1"/>
  <c r="B276"/>
  <c r="B277"/>
  <c r="B278"/>
  <c r="F278" s="1"/>
  <c r="H278" s="1"/>
  <c r="B279"/>
  <c r="F279" s="1"/>
  <c r="B280"/>
  <c r="B281"/>
  <c r="B282"/>
  <c r="F282" s="1"/>
  <c r="H282" s="1"/>
  <c r="B283"/>
  <c r="F283" s="1"/>
  <c r="H283" s="1"/>
  <c r="B284"/>
  <c r="B285"/>
  <c r="B286"/>
  <c r="F286" s="1"/>
  <c r="H286" s="1"/>
  <c r="B287"/>
  <c r="F287" s="1"/>
  <c r="B288"/>
  <c r="B289"/>
  <c r="B290"/>
  <c r="C290" s="1"/>
  <c r="E290" s="1"/>
  <c r="B291"/>
  <c r="B292"/>
  <c r="B293"/>
  <c r="B294"/>
  <c r="F294" s="1"/>
  <c r="H294" s="1"/>
  <c r="B295"/>
  <c r="B296"/>
  <c r="B297"/>
  <c r="B298"/>
  <c r="F298" s="1"/>
  <c r="H298" s="1"/>
  <c r="B299"/>
  <c r="B300"/>
  <c r="B301"/>
  <c r="B302"/>
  <c r="F302" s="1"/>
  <c r="B303"/>
  <c r="B304"/>
  <c r="B305"/>
  <c r="B306"/>
  <c r="F306" s="1"/>
  <c r="H306" s="1"/>
  <c r="B307"/>
  <c r="B308"/>
  <c r="B309"/>
  <c r="B310"/>
  <c r="F310" s="1"/>
  <c r="B311"/>
  <c r="B312"/>
  <c r="B313"/>
  <c r="B314"/>
  <c r="F314" s="1"/>
  <c r="B315"/>
  <c r="B316"/>
  <c r="B317"/>
  <c r="B318"/>
  <c r="F318" s="1"/>
  <c r="H318" s="1"/>
  <c r="B319"/>
  <c r="B320"/>
  <c r="B321"/>
  <c r="B322"/>
  <c r="F322" s="1"/>
  <c r="H322" s="1"/>
  <c r="B323"/>
  <c r="B324"/>
  <c r="B325"/>
  <c r="B326"/>
  <c r="F326" s="1"/>
  <c r="H326" s="1"/>
  <c r="B327"/>
  <c r="B328"/>
  <c r="B329"/>
  <c r="B330"/>
  <c r="F330" s="1"/>
  <c r="H330" s="1"/>
  <c r="B331"/>
  <c r="B332"/>
  <c r="B333"/>
  <c r="B334"/>
  <c r="F334" s="1"/>
  <c r="H334" s="1"/>
  <c r="B335"/>
  <c r="D335" s="1"/>
  <c r="B336"/>
  <c r="B337"/>
  <c r="B338"/>
  <c r="F338" s="1"/>
  <c r="H338" s="1"/>
  <c r="B339"/>
  <c r="B340"/>
  <c r="B341"/>
  <c r="B342"/>
  <c r="F342" s="1"/>
  <c r="H342" s="1"/>
  <c r="B343"/>
  <c r="B344"/>
  <c r="B345"/>
  <c r="B346"/>
  <c r="F346" s="1"/>
  <c r="H346" s="1"/>
  <c r="B347"/>
  <c r="B348"/>
  <c r="B349"/>
  <c r="B350"/>
  <c r="F350" s="1"/>
  <c r="H350" s="1"/>
  <c r="B351"/>
  <c r="D351" s="1"/>
  <c r="B352"/>
  <c r="B353"/>
  <c r="B354"/>
  <c r="F354" s="1"/>
  <c r="H354" s="1"/>
  <c r="B355"/>
  <c r="G355" s="1"/>
  <c r="B356"/>
  <c r="B357"/>
  <c r="B358"/>
  <c r="F358" s="1"/>
  <c r="H358" s="1"/>
  <c r="B359"/>
  <c r="B360"/>
  <c r="B361"/>
  <c r="B362"/>
  <c r="F362" s="1"/>
  <c r="H362" s="1"/>
  <c r="B363"/>
  <c r="B364"/>
  <c r="B365"/>
  <c r="B366"/>
  <c r="F366" s="1"/>
  <c r="H366" s="1"/>
  <c r="B367"/>
  <c r="D367" s="1"/>
  <c r="B368"/>
  <c r="B369"/>
  <c r="B370"/>
  <c r="F370" s="1"/>
  <c r="H370" s="1"/>
  <c r="B371"/>
  <c r="B372"/>
  <c r="B373"/>
  <c r="B374"/>
  <c r="F374" s="1"/>
  <c r="H374" s="1"/>
  <c r="B375"/>
  <c r="B376"/>
  <c r="B377"/>
  <c r="B378"/>
  <c r="F378" s="1"/>
  <c r="H378" s="1"/>
  <c r="B379"/>
  <c r="B380"/>
  <c r="B381"/>
  <c r="B382"/>
  <c r="F382" s="1"/>
  <c r="H382" s="1"/>
  <c r="B383"/>
  <c r="D383" s="1"/>
  <c r="B384"/>
  <c r="B385"/>
  <c r="B386"/>
  <c r="F386" s="1"/>
  <c r="H386" s="1"/>
  <c r="B387"/>
  <c r="G387" s="1"/>
  <c r="B388"/>
  <c r="B189"/>
  <c r="F189" s="1"/>
  <c r="M5"/>
  <c r="O5" s="1"/>
  <c r="N5"/>
  <c r="M6"/>
  <c r="O6" s="1"/>
  <c r="N6"/>
  <c r="M7"/>
  <c r="N7"/>
  <c r="O7" s="1"/>
  <c r="M8"/>
  <c r="N8"/>
  <c r="O8"/>
  <c r="M9"/>
  <c r="O9" s="1"/>
  <c r="N9"/>
  <c r="M10"/>
  <c r="O10" s="1"/>
  <c r="N10"/>
  <c r="M11"/>
  <c r="N11"/>
  <c r="O11" s="1"/>
  <c r="M12"/>
  <c r="N12"/>
  <c r="O12"/>
  <c r="M13"/>
  <c r="O13" s="1"/>
  <c r="N13"/>
  <c r="M14"/>
  <c r="O14" s="1"/>
  <c r="N14"/>
  <c r="M15"/>
  <c r="N15"/>
  <c r="O15" s="1"/>
  <c r="M16"/>
  <c r="N16"/>
  <c r="O16"/>
  <c r="M17"/>
  <c r="O17" s="1"/>
  <c r="N17"/>
  <c r="M18"/>
  <c r="O18" s="1"/>
  <c r="N18"/>
  <c r="M19"/>
  <c r="N19"/>
  <c r="O19" s="1"/>
  <c r="M20"/>
  <c r="N20"/>
  <c r="O20"/>
  <c r="M21"/>
  <c r="O21" s="1"/>
  <c r="N21"/>
  <c r="M22"/>
  <c r="O22" s="1"/>
  <c r="N22"/>
  <c r="M23"/>
  <c r="N23"/>
  <c r="O23" s="1"/>
  <c r="M24"/>
  <c r="N24"/>
  <c r="O24"/>
  <c r="M25"/>
  <c r="O25" s="1"/>
  <c r="N25"/>
  <c r="M26"/>
  <c r="O26" s="1"/>
  <c r="N26"/>
  <c r="M27"/>
  <c r="N27"/>
  <c r="O27" s="1"/>
  <c r="M28"/>
  <c r="N28"/>
  <c r="O28"/>
  <c r="M29"/>
  <c r="O29" s="1"/>
  <c r="N29"/>
  <c r="M30"/>
  <c r="O30" s="1"/>
  <c r="N30"/>
  <c r="M31"/>
  <c r="N31"/>
  <c r="O31" s="1"/>
  <c r="M32"/>
  <c r="N32"/>
  <c r="O32"/>
  <c r="M33"/>
  <c r="O33" s="1"/>
  <c r="N33"/>
  <c r="M34"/>
  <c r="O34" s="1"/>
  <c r="N34"/>
  <c r="M35"/>
  <c r="N35"/>
  <c r="O35" s="1"/>
  <c r="M36"/>
  <c r="N36"/>
  <c r="O36"/>
  <c r="M37"/>
  <c r="O37" s="1"/>
  <c r="N37"/>
  <c r="M38"/>
  <c r="O38" s="1"/>
  <c r="N38"/>
  <c r="M39"/>
  <c r="N39"/>
  <c r="O39" s="1"/>
  <c r="M40"/>
  <c r="N40"/>
  <c r="O40"/>
  <c r="M41"/>
  <c r="O41" s="1"/>
  <c r="N41"/>
  <c r="M42"/>
  <c r="O42" s="1"/>
  <c r="N42"/>
  <c r="M43"/>
  <c r="N43"/>
  <c r="O43" s="1"/>
  <c r="M44"/>
  <c r="N44"/>
  <c r="O44"/>
  <c r="M45"/>
  <c r="O45" s="1"/>
  <c r="N45"/>
  <c r="M46"/>
  <c r="O46" s="1"/>
  <c r="N46"/>
  <c r="M47"/>
  <c r="N47"/>
  <c r="O47" s="1"/>
  <c r="M48"/>
  <c r="N48"/>
  <c r="O48"/>
  <c r="M49"/>
  <c r="O49" s="1"/>
  <c r="N49"/>
  <c r="M50"/>
  <c r="O50" s="1"/>
  <c r="N50"/>
  <c r="M51"/>
  <c r="N51"/>
  <c r="O51" s="1"/>
  <c r="M52"/>
  <c r="N52"/>
  <c r="O52"/>
  <c r="M53"/>
  <c r="O53" s="1"/>
  <c r="N53"/>
  <c r="M54"/>
  <c r="O54" s="1"/>
  <c r="N54"/>
  <c r="M55"/>
  <c r="N55"/>
  <c r="O55" s="1"/>
  <c r="M56"/>
  <c r="N56"/>
  <c r="O56"/>
  <c r="M57"/>
  <c r="O57" s="1"/>
  <c r="N57"/>
  <c r="M58"/>
  <c r="O58" s="1"/>
  <c r="N58"/>
  <c r="M59"/>
  <c r="N59"/>
  <c r="O59" s="1"/>
  <c r="M60"/>
  <c r="N60"/>
  <c r="O60"/>
  <c r="M61"/>
  <c r="O61" s="1"/>
  <c r="N61"/>
  <c r="M62"/>
  <c r="O62" s="1"/>
  <c r="N62"/>
  <c r="M63"/>
  <c r="N63"/>
  <c r="O63" s="1"/>
  <c r="M64"/>
  <c r="N64"/>
  <c r="O64"/>
  <c r="M65"/>
  <c r="O65" s="1"/>
  <c r="N65"/>
  <c r="M66"/>
  <c r="O66" s="1"/>
  <c r="N66"/>
  <c r="M67"/>
  <c r="N67"/>
  <c r="O67" s="1"/>
  <c r="M68"/>
  <c r="N68"/>
  <c r="O68"/>
  <c r="M69"/>
  <c r="O69" s="1"/>
  <c r="N69"/>
  <c r="M70"/>
  <c r="O70" s="1"/>
  <c r="N70"/>
  <c r="M71"/>
  <c r="N71"/>
  <c r="O71" s="1"/>
  <c r="M72"/>
  <c r="N72"/>
  <c r="O72"/>
  <c r="M73"/>
  <c r="O73" s="1"/>
  <c r="N73"/>
  <c r="M74"/>
  <c r="O74" s="1"/>
  <c r="N74"/>
  <c r="M75"/>
  <c r="N75"/>
  <c r="O75" s="1"/>
  <c r="M76"/>
  <c r="N76"/>
  <c r="O76"/>
  <c r="M77"/>
  <c r="O77" s="1"/>
  <c r="N77"/>
  <c r="M78"/>
  <c r="O78" s="1"/>
  <c r="N78"/>
  <c r="M79"/>
  <c r="N79"/>
  <c r="O79" s="1"/>
  <c r="M80"/>
  <c r="N80"/>
  <c r="O80"/>
  <c r="M81"/>
  <c r="O81" s="1"/>
  <c r="N81"/>
  <c r="M82"/>
  <c r="O82" s="1"/>
  <c r="N82"/>
  <c r="M83"/>
  <c r="N83"/>
  <c r="O83" s="1"/>
  <c r="M84"/>
  <c r="N84"/>
  <c r="O84"/>
  <c r="M85"/>
  <c r="O85" s="1"/>
  <c r="N85"/>
  <c r="M86"/>
  <c r="O86" s="1"/>
  <c r="N86"/>
  <c r="M87"/>
  <c r="N87"/>
  <c r="O87" s="1"/>
  <c r="M88"/>
  <c r="N88"/>
  <c r="O88"/>
  <c r="M89"/>
  <c r="O89" s="1"/>
  <c r="N89"/>
  <c r="M90"/>
  <c r="O90" s="1"/>
  <c r="N90"/>
  <c r="M91"/>
  <c r="N91"/>
  <c r="O91" s="1"/>
  <c r="M92"/>
  <c r="N92"/>
  <c r="O92"/>
  <c r="M93"/>
  <c r="O93" s="1"/>
  <c r="N93"/>
  <c r="M94"/>
  <c r="O94" s="1"/>
  <c r="N94"/>
  <c r="M95"/>
  <c r="N95"/>
  <c r="O95" s="1"/>
  <c r="M96"/>
  <c r="N96"/>
  <c r="O96"/>
  <c r="M97"/>
  <c r="O97" s="1"/>
  <c r="N97"/>
  <c r="M98"/>
  <c r="O98" s="1"/>
  <c r="N98"/>
  <c r="M99"/>
  <c r="N99"/>
  <c r="O99" s="1"/>
  <c r="M100"/>
  <c r="N100"/>
  <c r="O100"/>
  <c r="M101"/>
  <c r="O101" s="1"/>
  <c r="N101"/>
  <c r="M102"/>
  <c r="O102" s="1"/>
  <c r="N102"/>
  <c r="M103"/>
  <c r="N103"/>
  <c r="O103" s="1"/>
  <c r="M104"/>
  <c r="N104"/>
  <c r="O104"/>
  <c r="M105"/>
  <c r="O105" s="1"/>
  <c r="N105"/>
  <c r="M106"/>
  <c r="O106" s="1"/>
  <c r="N106"/>
  <c r="M107"/>
  <c r="N107"/>
  <c r="O107" s="1"/>
  <c r="M108"/>
  <c r="N108"/>
  <c r="O108"/>
  <c r="M109"/>
  <c r="O109" s="1"/>
  <c r="N109"/>
  <c r="M110"/>
  <c r="O110" s="1"/>
  <c r="N110"/>
  <c r="M111"/>
  <c r="N111"/>
  <c r="O111" s="1"/>
  <c r="M112"/>
  <c r="N112"/>
  <c r="O112"/>
  <c r="M113"/>
  <c r="O113" s="1"/>
  <c r="N113"/>
  <c r="M114"/>
  <c r="O114" s="1"/>
  <c r="N114"/>
  <c r="M115"/>
  <c r="N115"/>
  <c r="O115" s="1"/>
  <c r="M116"/>
  <c r="N116"/>
  <c r="O116"/>
  <c r="M117"/>
  <c r="O117" s="1"/>
  <c r="N117"/>
  <c r="M118"/>
  <c r="O118" s="1"/>
  <c r="N118"/>
  <c r="M119"/>
  <c r="N119"/>
  <c r="O119" s="1"/>
  <c r="M120"/>
  <c r="N120"/>
  <c r="O120"/>
  <c r="M121"/>
  <c r="O121" s="1"/>
  <c r="N121"/>
  <c r="M122"/>
  <c r="O122" s="1"/>
  <c r="N122"/>
  <c r="M123"/>
  <c r="N123"/>
  <c r="O123" s="1"/>
  <c r="M124"/>
  <c r="N124"/>
  <c r="O124"/>
  <c r="M125"/>
  <c r="O125" s="1"/>
  <c r="N125"/>
  <c r="M126"/>
  <c r="O126" s="1"/>
  <c r="N126"/>
  <c r="M127"/>
  <c r="N127"/>
  <c r="O127" s="1"/>
  <c r="M128"/>
  <c r="N128"/>
  <c r="O128"/>
  <c r="M129"/>
  <c r="O129" s="1"/>
  <c r="N129"/>
  <c r="M130"/>
  <c r="O130" s="1"/>
  <c r="N130"/>
  <c r="M131"/>
  <c r="N131"/>
  <c r="O131" s="1"/>
  <c r="M132"/>
  <c r="N132"/>
  <c r="O132"/>
  <c r="M133"/>
  <c r="O133" s="1"/>
  <c r="N133"/>
  <c r="M134"/>
  <c r="O134" s="1"/>
  <c r="N134"/>
  <c r="M135"/>
  <c r="N135"/>
  <c r="O135" s="1"/>
  <c r="M136"/>
  <c r="N136"/>
  <c r="O136"/>
  <c r="M137"/>
  <c r="O137" s="1"/>
  <c r="N137"/>
  <c r="M138"/>
  <c r="O138" s="1"/>
  <c r="N138"/>
  <c r="M139"/>
  <c r="N139"/>
  <c r="O139" s="1"/>
  <c r="M140"/>
  <c r="N140"/>
  <c r="O140"/>
  <c r="M141"/>
  <c r="O141" s="1"/>
  <c r="N141"/>
  <c r="M142"/>
  <c r="O142" s="1"/>
  <c r="N142"/>
  <c r="M143"/>
  <c r="N143"/>
  <c r="O143" s="1"/>
  <c r="M144"/>
  <c r="N144"/>
  <c r="O144"/>
  <c r="M145"/>
  <c r="O145" s="1"/>
  <c r="N145"/>
  <c r="M146"/>
  <c r="O146" s="1"/>
  <c r="N146"/>
  <c r="M147"/>
  <c r="N147"/>
  <c r="O147" s="1"/>
  <c r="M148"/>
  <c r="N148"/>
  <c r="O148"/>
  <c r="M149"/>
  <c r="O149" s="1"/>
  <c r="N149"/>
  <c r="M150"/>
  <c r="O150" s="1"/>
  <c r="N150"/>
  <c r="M151"/>
  <c r="N151"/>
  <c r="O151" s="1"/>
  <c r="M152"/>
  <c r="N152"/>
  <c r="O152"/>
  <c r="M153"/>
  <c r="O153" s="1"/>
  <c r="N153"/>
  <c r="M154"/>
  <c r="O154" s="1"/>
  <c r="N154"/>
  <c r="M155"/>
  <c r="N155"/>
  <c r="O155" s="1"/>
  <c r="M156"/>
  <c r="N156"/>
  <c r="O156"/>
  <c r="M157"/>
  <c r="O157" s="1"/>
  <c r="N157"/>
  <c r="M158"/>
  <c r="O158" s="1"/>
  <c r="N158"/>
  <c r="M159"/>
  <c r="N159"/>
  <c r="O159" s="1"/>
  <c r="M160"/>
  <c r="N160"/>
  <c r="O160"/>
  <c r="M161"/>
  <c r="O161" s="1"/>
  <c r="N161"/>
  <c r="M162"/>
  <c r="O162" s="1"/>
  <c r="N162"/>
  <c r="M163"/>
  <c r="N163"/>
  <c r="O163" s="1"/>
  <c r="M164"/>
  <c r="N164"/>
  <c r="O164"/>
  <c r="M165"/>
  <c r="O165" s="1"/>
  <c r="N165"/>
  <c r="M166"/>
  <c r="O166" s="1"/>
  <c r="N166"/>
  <c r="M167"/>
  <c r="N167"/>
  <c r="O167" s="1"/>
  <c r="M168"/>
  <c r="N168"/>
  <c r="O168"/>
  <c r="M169"/>
  <c r="O169" s="1"/>
  <c r="N169"/>
  <c r="M170"/>
  <c r="O170" s="1"/>
  <c r="N170"/>
  <c r="M171"/>
  <c r="N171"/>
  <c r="O171" s="1"/>
  <c r="M172"/>
  <c r="N172"/>
  <c r="O172"/>
  <c r="M173"/>
  <c r="O173" s="1"/>
  <c r="N173"/>
  <c r="M174"/>
  <c r="O174" s="1"/>
  <c r="N174"/>
  <c r="M175"/>
  <c r="N175"/>
  <c r="O175" s="1"/>
  <c r="M176"/>
  <c r="N176"/>
  <c r="O176"/>
  <c r="M177"/>
  <c r="O177" s="1"/>
  <c r="N177"/>
  <c r="M178"/>
  <c r="O178" s="1"/>
  <c r="N178"/>
  <c r="M179"/>
  <c r="N179"/>
  <c r="O179" s="1"/>
  <c r="M180"/>
  <c r="N180"/>
  <c r="O180"/>
  <c r="M181"/>
  <c r="O181" s="1"/>
  <c r="M182"/>
  <c r="M183"/>
  <c r="O183"/>
  <c r="M184"/>
  <c r="O184"/>
  <c r="M185"/>
  <c r="O185" s="1"/>
  <c r="M186"/>
  <c r="M187"/>
  <c r="M188"/>
  <c r="O188"/>
  <c r="M189"/>
  <c r="O189" s="1"/>
  <c r="M190"/>
  <c r="O190" s="1"/>
  <c r="M191"/>
  <c r="M192"/>
  <c r="M193"/>
  <c r="O193" s="1"/>
  <c r="M194"/>
  <c r="M195"/>
  <c r="O195"/>
  <c r="M196"/>
  <c r="M197"/>
  <c r="O197" s="1"/>
  <c r="M198"/>
  <c r="M199"/>
  <c r="O199"/>
  <c r="M200"/>
  <c r="M201"/>
  <c r="O201" s="1"/>
  <c r="M202"/>
  <c r="M203"/>
  <c r="O203"/>
  <c r="M204"/>
  <c r="M205"/>
  <c r="O205" s="1"/>
  <c r="M206"/>
  <c r="M207"/>
  <c r="O207"/>
  <c r="M208"/>
  <c r="M209"/>
  <c r="O209" s="1"/>
  <c r="M210"/>
  <c r="M211"/>
  <c r="O211"/>
  <c r="M212"/>
  <c r="M213"/>
  <c r="O213" s="1"/>
  <c r="M214"/>
  <c r="M215"/>
  <c r="O215"/>
  <c r="M216"/>
  <c r="M217"/>
  <c r="O217" s="1"/>
  <c r="M218"/>
  <c r="M219"/>
  <c r="O219"/>
  <c r="M220"/>
  <c r="M221"/>
  <c r="O221" s="1"/>
  <c r="M222"/>
  <c r="M223"/>
  <c r="O223"/>
  <c r="M224"/>
  <c r="M225"/>
  <c r="O225" s="1"/>
  <c r="M226"/>
  <c r="M227"/>
  <c r="O227"/>
  <c r="M228"/>
  <c r="M229"/>
  <c r="O229" s="1"/>
  <c r="M230"/>
  <c r="M231"/>
  <c r="O231"/>
  <c r="M232"/>
  <c r="M233"/>
  <c r="O233" s="1"/>
  <c r="M234"/>
  <c r="M235"/>
  <c r="O235"/>
  <c r="M236"/>
  <c r="M237"/>
  <c r="O237" s="1"/>
  <c r="M238"/>
  <c r="M239"/>
  <c r="O239"/>
  <c r="M240"/>
  <c r="M241"/>
  <c r="O241" s="1"/>
  <c r="M242"/>
  <c r="M243"/>
  <c r="O243"/>
  <c r="M244"/>
  <c r="M245"/>
  <c r="O245" s="1"/>
  <c r="M246"/>
  <c r="M247"/>
  <c r="O247"/>
  <c r="M248"/>
  <c r="M249"/>
  <c r="O249" s="1"/>
  <c r="M250"/>
  <c r="M251"/>
  <c r="O251"/>
  <c r="M252"/>
  <c r="M253"/>
  <c r="O253" s="1"/>
  <c r="M254"/>
  <c r="M255"/>
  <c r="O255"/>
  <c r="M256"/>
  <c r="M257"/>
  <c r="O257" s="1"/>
  <c r="M258"/>
  <c r="M259"/>
  <c r="O259"/>
  <c r="M260"/>
  <c r="M261"/>
  <c r="O261" s="1"/>
  <c r="M262"/>
  <c r="M263"/>
  <c r="O263"/>
  <c r="M264"/>
  <c r="M265"/>
  <c r="O265" s="1"/>
  <c r="M266"/>
  <c r="M267"/>
  <c r="O267"/>
  <c r="M268"/>
  <c r="M269"/>
  <c r="O269" s="1"/>
  <c r="M270"/>
  <c r="M271"/>
  <c r="O271"/>
  <c r="M272"/>
  <c r="M273"/>
  <c r="O273" s="1"/>
  <c r="M274"/>
  <c r="M275"/>
  <c r="O275"/>
  <c r="M276"/>
  <c r="M277"/>
  <c r="O277" s="1"/>
  <c r="M278"/>
  <c r="M279"/>
  <c r="O279"/>
  <c r="M280"/>
  <c r="M281"/>
  <c r="O281" s="1"/>
  <c r="M282"/>
  <c r="M283"/>
  <c r="O283"/>
  <c r="M284"/>
  <c r="M285"/>
  <c r="O285" s="1"/>
  <c r="M286"/>
  <c r="M287"/>
  <c r="O287"/>
  <c r="M288"/>
  <c r="M289"/>
  <c r="O289" s="1"/>
  <c r="M290"/>
  <c r="M291"/>
  <c r="M292"/>
  <c r="O292"/>
  <c r="M293"/>
  <c r="O293" s="1"/>
  <c r="M294"/>
  <c r="M295"/>
  <c r="M296"/>
  <c r="M297"/>
  <c r="O297" s="1"/>
  <c r="M298"/>
  <c r="O298" s="1"/>
  <c r="M299"/>
  <c r="M300"/>
  <c r="O300"/>
  <c r="M301"/>
  <c r="O301" s="1"/>
  <c r="M302"/>
  <c r="M303"/>
  <c r="M304"/>
  <c r="M305"/>
  <c r="O305" s="1"/>
  <c r="M306"/>
  <c r="O306" s="1"/>
  <c r="M307"/>
  <c r="M308"/>
  <c r="O308"/>
  <c r="M309"/>
  <c r="O309" s="1"/>
  <c r="M310"/>
  <c r="M311"/>
  <c r="M312"/>
  <c r="M313"/>
  <c r="O313" s="1"/>
  <c r="M314"/>
  <c r="O314" s="1"/>
  <c r="M315"/>
  <c r="M316"/>
  <c r="O316"/>
  <c r="M317"/>
  <c r="O317" s="1"/>
  <c r="M318"/>
  <c r="M319"/>
  <c r="M320"/>
  <c r="M321"/>
  <c r="O321" s="1"/>
  <c r="M322"/>
  <c r="O322" s="1"/>
  <c r="M323"/>
  <c r="M324"/>
  <c r="O324"/>
  <c r="M325"/>
  <c r="O325" s="1"/>
  <c r="M326"/>
  <c r="M327"/>
  <c r="M328"/>
  <c r="M329"/>
  <c r="O329" s="1"/>
  <c r="M330"/>
  <c r="O330" s="1"/>
  <c r="M331"/>
  <c r="M332"/>
  <c r="O332"/>
  <c r="M333"/>
  <c r="O333" s="1"/>
  <c r="M334"/>
  <c r="M335"/>
  <c r="M336"/>
  <c r="M337"/>
  <c r="O337" s="1"/>
  <c r="M338"/>
  <c r="O338" s="1"/>
  <c r="M339"/>
  <c r="M340"/>
  <c r="O340"/>
  <c r="M341"/>
  <c r="O341" s="1"/>
  <c r="M342"/>
  <c r="M343"/>
  <c r="M344"/>
  <c r="M345"/>
  <c r="O345" s="1"/>
  <c r="M346"/>
  <c r="O346" s="1"/>
  <c r="M347"/>
  <c r="M348"/>
  <c r="O348"/>
  <c r="M349"/>
  <c r="O349" s="1"/>
  <c r="M350"/>
  <c r="M351"/>
  <c r="M352"/>
  <c r="M353"/>
  <c r="O353" s="1"/>
  <c r="M354"/>
  <c r="O354" s="1"/>
  <c r="M355"/>
  <c r="M356"/>
  <c r="O356"/>
  <c r="M357"/>
  <c r="O357" s="1"/>
  <c r="M358"/>
  <c r="M359"/>
  <c r="M360"/>
  <c r="M361"/>
  <c r="O361" s="1"/>
  <c r="M362"/>
  <c r="O362" s="1"/>
  <c r="M363"/>
  <c r="M364"/>
  <c r="O364"/>
  <c r="M365"/>
  <c r="O365" s="1"/>
  <c r="M366"/>
  <c r="M367"/>
  <c r="M368"/>
  <c r="M369"/>
  <c r="O369" s="1"/>
  <c r="M370"/>
  <c r="O370" s="1"/>
  <c r="M371"/>
  <c r="M372"/>
  <c r="O372"/>
  <c r="M373"/>
  <c r="O373" s="1"/>
  <c r="M374"/>
  <c r="M375"/>
  <c r="M376"/>
  <c r="M377"/>
  <c r="O377" s="1"/>
  <c r="M378"/>
  <c r="O378" s="1"/>
  <c r="M379"/>
  <c r="M380"/>
  <c r="O380"/>
  <c r="M381"/>
  <c r="O381" s="1"/>
  <c r="M382"/>
  <c r="M383"/>
  <c r="M384"/>
  <c r="M385"/>
  <c r="O385" s="1"/>
  <c r="M386"/>
  <c r="O386" s="1"/>
  <c r="M387"/>
  <c r="M388"/>
  <c r="O388"/>
  <c r="O4"/>
  <c r="N4"/>
  <c r="M4"/>
  <c r="J5"/>
  <c r="L5" s="1"/>
  <c r="K5"/>
  <c r="J6"/>
  <c r="K6"/>
  <c r="L6" s="1"/>
  <c r="J7"/>
  <c r="K7"/>
  <c r="L7"/>
  <c r="J8"/>
  <c r="L8" s="1"/>
  <c r="K8"/>
  <c r="J9"/>
  <c r="L9" s="1"/>
  <c r="K9"/>
  <c r="J10"/>
  <c r="K10"/>
  <c r="L10" s="1"/>
  <c r="J11"/>
  <c r="K11"/>
  <c r="L11"/>
  <c r="J12"/>
  <c r="L12" s="1"/>
  <c r="K12"/>
  <c r="J13"/>
  <c r="L13" s="1"/>
  <c r="K13"/>
  <c r="J14"/>
  <c r="K14"/>
  <c r="L14" s="1"/>
  <c r="J15"/>
  <c r="K15"/>
  <c r="L15"/>
  <c r="J16"/>
  <c r="L16" s="1"/>
  <c r="K16"/>
  <c r="J17"/>
  <c r="L17" s="1"/>
  <c r="K17"/>
  <c r="J18"/>
  <c r="K18"/>
  <c r="L18" s="1"/>
  <c r="J19"/>
  <c r="K19"/>
  <c r="L19"/>
  <c r="J20"/>
  <c r="L20" s="1"/>
  <c r="K20"/>
  <c r="J21"/>
  <c r="L21" s="1"/>
  <c r="K21"/>
  <c r="J22"/>
  <c r="K22"/>
  <c r="L22" s="1"/>
  <c r="J23"/>
  <c r="K23"/>
  <c r="L23"/>
  <c r="J24"/>
  <c r="L24" s="1"/>
  <c r="K24"/>
  <c r="J25"/>
  <c r="L25" s="1"/>
  <c r="K25"/>
  <c r="J26"/>
  <c r="K26"/>
  <c r="L26" s="1"/>
  <c r="J27"/>
  <c r="K27"/>
  <c r="L27"/>
  <c r="J28"/>
  <c r="L28" s="1"/>
  <c r="K28"/>
  <c r="J29"/>
  <c r="L29" s="1"/>
  <c r="K29"/>
  <c r="J30"/>
  <c r="K30"/>
  <c r="L30" s="1"/>
  <c r="J31"/>
  <c r="K31"/>
  <c r="L31"/>
  <c r="J32"/>
  <c r="L32" s="1"/>
  <c r="K32"/>
  <c r="J33"/>
  <c r="L33" s="1"/>
  <c r="K33"/>
  <c r="J34"/>
  <c r="K34"/>
  <c r="L34" s="1"/>
  <c r="J35"/>
  <c r="K35"/>
  <c r="L35"/>
  <c r="J36"/>
  <c r="L36" s="1"/>
  <c r="K36"/>
  <c r="J37"/>
  <c r="L37" s="1"/>
  <c r="K37"/>
  <c r="J38"/>
  <c r="K38"/>
  <c r="L38" s="1"/>
  <c r="J39"/>
  <c r="K39"/>
  <c r="L39"/>
  <c r="J40"/>
  <c r="L40" s="1"/>
  <c r="K40"/>
  <c r="J41"/>
  <c r="L41" s="1"/>
  <c r="K41"/>
  <c r="J42"/>
  <c r="K42"/>
  <c r="L42" s="1"/>
  <c r="J43"/>
  <c r="K43"/>
  <c r="L43"/>
  <c r="J44"/>
  <c r="L44" s="1"/>
  <c r="K44"/>
  <c r="J45"/>
  <c r="L45" s="1"/>
  <c r="K45"/>
  <c r="J46"/>
  <c r="K46"/>
  <c r="L46" s="1"/>
  <c r="J47"/>
  <c r="K47"/>
  <c r="L47"/>
  <c r="J48"/>
  <c r="L48" s="1"/>
  <c r="K48"/>
  <c r="J49"/>
  <c r="L49" s="1"/>
  <c r="K49"/>
  <c r="J50"/>
  <c r="K50"/>
  <c r="L50" s="1"/>
  <c r="J51"/>
  <c r="K51"/>
  <c r="L51"/>
  <c r="J52"/>
  <c r="L52" s="1"/>
  <c r="K52"/>
  <c r="J53"/>
  <c r="L53" s="1"/>
  <c r="K53"/>
  <c r="J54"/>
  <c r="K54"/>
  <c r="L54" s="1"/>
  <c r="J55"/>
  <c r="K55"/>
  <c r="L55"/>
  <c r="J56"/>
  <c r="L56" s="1"/>
  <c r="K56"/>
  <c r="J57"/>
  <c r="L57" s="1"/>
  <c r="K57"/>
  <c r="J58"/>
  <c r="K58"/>
  <c r="L58" s="1"/>
  <c r="J59"/>
  <c r="K59"/>
  <c r="L59"/>
  <c r="J60"/>
  <c r="L60" s="1"/>
  <c r="K60"/>
  <c r="J61"/>
  <c r="L61" s="1"/>
  <c r="K61"/>
  <c r="J62"/>
  <c r="K62"/>
  <c r="L62" s="1"/>
  <c r="J63"/>
  <c r="K63"/>
  <c r="L63"/>
  <c r="J64"/>
  <c r="L64" s="1"/>
  <c r="K64"/>
  <c r="J65"/>
  <c r="L65" s="1"/>
  <c r="K65"/>
  <c r="J66"/>
  <c r="K66"/>
  <c r="L66" s="1"/>
  <c r="J67"/>
  <c r="K67"/>
  <c r="L67"/>
  <c r="J68"/>
  <c r="L68" s="1"/>
  <c r="K68"/>
  <c r="J69"/>
  <c r="L69" s="1"/>
  <c r="K69"/>
  <c r="J70"/>
  <c r="K70"/>
  <c r="L70" s="1"/>
  <c r="J71"/>
  <c r="K71"/>
  <c r="L71"/>
  <c r="J72"/>
  <c r="L72" s="1"/>
  <c r="K72"/>
  <c r="J73"/>
  <c r="L73" s="1"/>
  <c r="K73"/>
  <c r="J74"/>
  <c r="K74"/>
  <c r="L74" s="1"/>
  <c r="J75"/>
  <c r="K75"/>
  <c r="L75"/>
  <c r="J76"/>
  <c r="L76" s="1"/>
  <c r="K76"/>
  <c r="J77"/>
  <c r="L77" s="1"/>
  <c r="K77"/>
  <c r="J78"/>
  <c r="K78"/>
  <c r="L78" s="1"/>
  <c r="J79"/>
  <c r="K79"/>
  <c r="L79"/>
  <c r="J80"/>
  <c r="L80" s="1"/>
  <c r="K80"/>
  <c r="J81"/>
  <c r="L81" s="1"/>
  <c r="K81"/>
  <c r="J82"/>
  <c r="K82"/>
  <c r="L82" s="1"/>
  <c r="J83"/>
  <c r="K83"/>
  <c r="L83"/>
  <c r="J84"/>
  <c r="L84" s="1"/>
  <c r="K84"/>
  <c r="J85"/>
  <c r="L85" s="1"/>
  <c r="K85"/>
  <c r="J86"/>
  <c r="K86"/>
  <c r="L86" s="1"/>
  <c r="J87"/>
  <c r="K87"/>
  <c r="L87"/>
  <c r="J88"/>
  <c r="L88" s="1"/>
  <c r="K88"/>
  <c r="J89"/>
  <c r="L89" s="1"/>
  <c r="K89"/>
  <c r="J90"/>
  <c r="K90"/>
  <c r="L90" s="1"/>
  <c r="J91"/>
  <c r="K91"/>
  <c r="L91"/>
  <c r="J92"/>
  <c r="L92" s="1"/>
  <c r="K92"/>
  <c r="J93"/>
  <c r="L93" s="1"/>
  <c r="K93"/>
  <c r="J94"/>
  <c r="K94"/>
  <c r="L94" s="1"/>
  <c r="J95"/>
  <c r="K95"/>
  <c r="L95"/>
  <c r="J96"/>
  <c r="L96" s="1"/>
  <c r="K96"/>
  <c r="J97"/>
  <c r="L97" s="1"/>
  <c r="K97"/>
  <c r="J98"/>
  <c r="K98"/>
  <c r="L98" s="1"/>
  <c r="J99"/>
  <c r="K99"/>
  <c r="L99"/>
  <c r="J100"/>
  <c r="L100" s="1"/>
  <c r="K100"/>
  <c r="J101"/>
  <c r="L101" s="1"/>
  <c r="K101"/>
  <c r="J102"/>
  <c r="K102"/>
  <c r="L102" s="1"/>
  <c r="J103"/>
  <c r="K103"/>
  <c r="L103"/>
  <c r="J104"/>
  <c r="L104" s="1"/>
  <c r="K104"/>
  <c r="J105"/>
  <c r="L105" s="1"/>
  <c r="K105"/>
  <c r="J106"/>
  <c r="K106"/>
  <c r="L106" s="1"/>
  <c r="J107"/>
  <c r="K107"/>
  <c r="L107"/>
  <c r="J108"/>
  <c r="L108" s="1"/>
  <c r="K108"/>
  <c r="J109"/>
  <c r="L109" s="1"/>
  <c r="K109"/>
  <c r="J110"/>
  <c r="K110"/>
  <c r="L110" s="1"/>
  <c r="J111"/>
  <c r="K111"/>
  <c r="L111"/>
  <c r="J112"/>
  <c r="L112" s="1"/>
  <c r="K112"/>
  <c r="J113"/>
  <c r="L113" s="1"/>
  <c r="K113"/>
  <c r="J114"/>
  <c r="K114"/>
  <c r="L114" s="1"/>
  <c r="J115"/>
  <c r="K115"/>
  <c r="L115"/>
  <c r="J116"/>
  <c r="L116" s="1"/>
  <c r="K116"/>
  <c r="J117"/>
  <c r="L117" s="1"/>
  <c r="K117"/>
  <c r="J118"/>
  <c r="K118"/>
  <c r="L118" s="1"/>
  <c r="J119"/>
  <c r="K119"/>
  <c r="L119"/>
  <c r="J120"/>
  <c r="L120" s="1"/>
  <c r="K120"/>
  <c r="J121"/>
  <c r="L121" s="1"/>
  <c r="K121"/>
  <c r="J122"/>
  <c r="K122"/>
  <c r="L122" s="1"/>
  <c r="J123"/>
  <c r="K123"/>
  <c r="L123"/>
  <c r="J124"/>
  <c r="L124" s="1"/>
  <c r="K124"/>
  <c r="J125"/>
  <c r="L125" s="1"/>
  <c r="K125"/>
  <c r="J126"/>
  <c r="K126"/>
  <c r="L126" s="1"/>
  <c r="J127"/>
  <c r="K127"/>
  <c r="L127"/>
  <c r="J128"/>
  <c r="L128" s="1"/>
  <c r="K128"/>
  <c r="J129"/>
  <c r="L129" s="1"/>
  <c r="K129"/>
  <c r="J130"/>
  <c r="K130"/>
  <c r="L130" s="1"/>
  <c r="J131"/>
  <c r="K131"/>
  <c r="L131"/>
  <c r="J132"/>
  <c r="L132" s="1"/>
  <c r="K132"/>
  <c r="J133"/>
  <c r="L133" s="1"/>
  <c r="K133"/>
  <c r="J134"/>
  <c r="K134"/>
  <c r="L134" s="1"/>
  <c r="J135"/>
  <c r="K135"/>
  <c r="L135"/>
  <c r="J136"/>
  <c r="L136" s="1"/>
  <c r="K136"/>
  <c r="J137"/>
  <c r="L137" s="1"/>
  <c r="K137"/>
  <c r="J138"/>
  <c r="K138"/>
  <c r="L138" s="1"/>
  <c r="J139"/>
  <c r="K139"/>
  <c r="L139"/>
  <c r="J140"/>
  <c r="L140" s="1"/>
  <c r="K140"/>
  <c r="J141"/>
  <c r="L141" s="1"/>
  <c r="K141"/>
  <c r="J142"/>
  <c r="K142"/>
  <c r="L142" s="1"/>
  <c r="J143"/>
  <c r="K143"/>
  <c r="L143"/>
  <c r="J144"/>
  <c r="L144" s="1"/>
  <c r="K144"/>
  <c r="J145"/>
  <c r="L145" s="1"/>
  <c r="K145"/>
  <c r="J146"/>
  <c r="K146"/>
  <c r="L146" s="1"/>
  <c r="J147"/>
  <c r="K147"/>
  <c r="L147"/>
  <c r="J148"/>
  <c r="L148" s="1"/>
  <c r="K148"/>
  <c r="J149"/>
  <c r="L149" s="1"/>
  <c r="K149"/>
  <c r="J150"/>
  <c r="K150"/>
  <c r="L150" s="1"/>
  <c r="J151"/>
  <c r="K151"/>
  <c r="L151"/>
  <c r="J152"/>
  <c r="L152" s="1"/>
  <c r="K152"/>
  <c r="J153"/>
  <c r="L153" s="1"/>
  <c r="K153"/>
  <c r="J154"/>
  <c r="K154"/>
  <c r="L154" s="1"/>
  <c r="J155"/>
  <c r="K155"/>
  <c r="L155"/>
  <c r="J156"/>
  <c r="L156" s="1"/>
  <c r="K156"/>
  <c r="J157"/>
  <c r="L157" s="1"/>
  <c r="K157"/>
  <c r="J158"/>
  <c r="K158"/>
  <c r="L158" s="1"/>
  <c r="J159"/>
  <c r="K159"/>
  <c r="L159"/>
  <c r="J160"/>
  <c r="L160" s="1"/>
  <c r="K160"/>
  <c r="J161"/>
  <c r="L161" s="1"/>
  <c r="K161"/>
  <c r="J162"/>
  <c r="K162"/>
  <c r="L162" s="1"/>
  <c r="J163"/>
  <c r="K163"/>
  <c r="L163"/>
  <c r="J164"/>
  <c r="L164" s="1"/>
  <c r="K164"/>
  <c r="J165"/>
  <c r="L165" s="1"/>
  <c r="K165"/>
  <c r="J166"/>
  <c r="K166"/>
  <c r="L166" s="1"/>
  <c r="J167"/>
  <c r="K167"/>
  <c r="L167"/>
  <c r="J168"/>
  <c r="L168" s="1"/>
  <c r="K168"/>
  <c r="J169"/>
  <c r="L169" s="1"/>
  <c r="K169"/>
  <c r="J170"/>
  <c r="K170"/>
  <c r="L170" s="1"/>
  <c r="J171"/>
  <c r="K171"/>
  <c r="L171"/>
  <c r="J172"/>
  <c r="L172" s="1"/>
  <c r="K172"/>
  <c r="J173"/>
  <c r="L173" s="1"/>
  <c r="K173"/>
  <c r="J174"/>
  <c r="K174"/>
  <c r="L174" s="1"/>
  <c r="J175"/>
  <c r="K175"/>
  <c r="L175"/>
  <c r="J176"/>
  <c r="L176" s="1"/>
  <c r="K176"/>
  <c r="J177"/>
  <c r="L177" s="1"/>
  <c r="K177"/>
  <c r="J178"/>
  <c r="K178"/>
  <c r="L178" s="1"/>
  <c r="J179"/>
  <c r="K179"/>
  <c r="L179"/>
  <c r="J180"/>
  <c r="L180" s="1"/>
  <c r="K180"/>
  <c r="J181"/>
  <c r="J182"/>
  <c r="J183"/>
  <c r="L183"/>
  <c r="J184"/>
  <c r="L184" s="1"/>
  <c r="J185"/>
  <c r="L185" s="1"/>
  <c r="J186"/>
  <c r="J187"/>
  <c r="J188"/>
  <c r="L188" s="1"/>
  <c r="J189"/>
  <c r="J190"/>
  <c r="J191"/>
  <c r="L191"/>
  <c r="J192"/>
  <c r="J193"/>
  <c r="J194"/>
  <c r="J195"/>
  <c r="L195"/>
  <c r="J196"/>
  <c r="J197"/>
  <c r="J198"/>
  <c r="J199"/>
  <c r="L199"/>
  <c r="J200"/>
  <c r="J201"/>
  <c r="L201" s="1"/>
  <c r="J202"/>
  <c r="J203"/>
  <c r="L203"/>
  <c r="J204"/>
  <c r="L204" s="1"/>
  <c r="J205"/>
  <c r="L205" s="1"/>
  <c r="J206"/>
  <c r="J207"/>
  <c r="L207"/>
  <c r="J208"/>
  <c r="J209"/>
  <c r="J210"/>
  <c r="J211"/>
  <c r="L211"/>
  <c r="J212"/>
  <c r="J213"/>
  <c r="J214"/>
  <c r="J215"/>
  <c r="L215"/>
  <c r="J216"/>
  <c r="J217"/>
  <c r="L217" s="1"/>
  <c r="J218"/>
  <c r="J219"/>
  <c r="L219"/>
  <c r="J220"/>
  <c r="L220" s="1"/>
  <c r="J221"/>
  <c r="L221" s="1"/>
  <c r="J222"/>
  <c r="J223"/>
  <c r="L223"/>
  <c r="J224"/>
  <c r="J225"/>
  <c r="J226"/>
  <c r="J227"/>
  <c r="L227"/>
  <c r="J228"/>
  <c r="J229"/>
  <c r="J230"/>
  <c r="J231"/>
  <c r="L231"/>
  <c r="J232"/>
  <c r="J233"/>
  <c r="L233" s="1"/>
  <c r="J234"/>
  <c r="J235"/>
  <c r="L235"/>
  <c r="J236"/>
  <c r="L236" s="1"/>
  <c r="J237"/>
  <c r="L237" s="1"/>
  <c r="J238"/>
  <c r="J239"/>
  <c r="L239"/>
  <c r="J240"/>
  <c r="J241"/>
  <c r="J242"/>
  <c r="J243"/>
  <c r="L243"/>
  <c r="J244"/>
  <c r="J245"/>
  <c r="J246"/>
  <c r="J247"/>
  <c r="L247"/>
  <c r="J248"/>
  <c r="J249"/>
  <c r="L249" s="1"/>
  <c r="J250"/>
  <c r="J251"/>
  <c r="L251"/>
  <c r="J252"/>
  <c r="L252" s="1"/>
  <c r="J253"/>
  <c r="L253" s="1"/>
  <c r="J254"/>
  <c r="J255"/>
  <c r="L255"/>
  <c r="J256"/>
  <c r="J257"/>
  <c r="J258"/>
  <c r="J259"/>
  <c r="L259"/>
  <c r="J260"/>
  <c r="J261"/>
  <c r="J262"/>
  <c r="J263"/>
  <c r="L263"/>
  <c r="J264"/>
  <c r="J265"/>
  <c r="L265" s="1"/>
  <c r="J266"/>
  <c r="J267"/>
  <c r="L267"/>
  <c r="J268"/>
  <c r="L268" s="1"/>
  <c r="J269"/>
  <c r="L269" s="1"/>
  <c r="J270"/>
  <c r="J271"/>
  <c r="L271"/>
  <c r="J272"/>
  <c r="J273"/>
  <c r="J274"/>
  <c r="J275"/>
  <c r="L275"/>
  <c r="J276"/>
  <c r="J277"/>
  <c r="J278"/>
  <c r="J279"/>
  <c r="L279"/>
  <c r="J280"/>
  <c r="J281"/>
  <c r="L281" s="1"/>
  <c r="J282"/>
  <c r="J283"/>
  <c r="L283"/>
  <c r="J284"/>
  <c r="L284" s="1"/>
  <c r="J285"/>
  <c r="L285" s="1"/>
  <c r="J286"/>
  <c r="J287"/>
  <c r="L287"/>
  <c r="J288"/>
  <c r="J289"/>
  <c r="J290"/>
  <c r="J291"/>
  <c r="J292"/>
  <c r="J293"/>
  <c r="J294"/>
  <c r="L294"/>
  <c r="J295"/>
  <c r="J296"/>
  <c r="J297"/>
  <c r="L297" s="1"/>
  <c r="J298"/>
  <c r="L298"/>
  <c r="J299"/>
  <c r="J300"/>
  <c r="J301"/>
  <c r="L301" s="1"/>
  <c r="J302"/>
  <c r="L302"/>
  <c r="J303"/>
  <c r="J304"/>
  <c r="J305"/>
  <c r="J306"/>
  <c r="L306"/>
  <c r="J307"/>
  <c r="J308"/>
  <c r="J309"/>
  <c r="L309" s="1"/>
  <c r="J310"/>
  <c r="L310"/>
  <c r="J311"/>
  <c r="J312"/>
  <c r="J313"/>
  <c r="J314"/>
  <c r="L314"/>
  <c r="J315"/>
  <c r="J316"/>
  <c r="J317"/>
  <c r="J318"/>
  <c r="L318"/>
  <c r="J319"/>
  <c r="L319"/>
  <c r="J320"/>
  <c r="L320" s="1"/>
  <c r="J321"/>
  <c r="L321" s="1"/>
  <c r="J322"/>
  <c r="L322"/>
  <c r="J323"/>
  <c r="J324"/>
  <c r="J325"/>
  <c r="J326"/>
  <c r="L326"/>
  <c r="J327"/>
  <c r="J328"/>
  <c r="J329"/>
  <c r="L329" s="1"/>
  <c r="J330"/>
  <c r="L330"/>
  <c r="J331"/>
  <c r="J332"/>
  <c r="J333"/>
  <c r="L333" s="1"/>
  <c r="J334"/>
  <c r="L334"/>
  <c r="J335"/>
  <c r="J336"/>
  <c r="J337"/>
  <c r="J338"/>
  <c r="L338"/>
  <c r="J339"/>
  <c r="J340"/>
  <c r="J341"/>
  <c r="L341" s="1"/>
  <c r="J342"/>
  <c r="L342"/>
  <c r="J343"/>
  <c r="J344"/>
  <c r="J345"/>
  <c r="J346"/>
  <c r="L346"/>
  <c r="J347"/>
  <c r="J348"/>
  <c r="J349"/>
  <c r="J350"/>
  <c r="L350"/>
  <c r="J351"/>
  <c r="L351"/>
  <c r="J352"/>
  <c r="L352" s="1"/>
  <c r="J353"/>
  <c r="L353" s="1"/>
  <c r="J354"/>
  <c r="L354"/>
  <c r="J355"/>
  <c r="J356"/>
  <c r="J357"/>
  <c r="J358"/>
  <c r="L358"/>
  <c r="J359"/>
  <c r="J360"/>
  <c r="J361"/>
  <c r="L361" s="1"/>
  <c r="J362"/>
  <c r="L362"/>
  <c r="J363"/>
  <c r="J364"/>
  <c r="J365"/>
  <c r="L365" s="1"/>
  <c r="J366"/>
  <c r="L366"/>
  <c r="J367"/>
  <c r="J368"/>
  <c r="J369"/>
  <c r="J370"/>
  <c r="L370"/>
  <c r="J371"/>
  <c r="J372"/>
  <c r="J373"/>
  <c r="L373" s="1"/>
  <c r="J374"/>
  <c r="L374"/>
  <c r="J375"/>
  <c r="J376"/>
  <c r="J377"/>
  <c r="J378"/>
  <c r="L378"/>
  <c r="J379"/>
  <c r="J380"/>
  <c r="J381"/>
  <c r="J382"/>
  <c r="L382"/>
  <c r="J383"/>
  <c r="L383"/>
  <c r="J384"/>
  <c r="L384" s="1"/>
  <c r="J385"/>
  <c r="L385" s="1"/>
  <c r="J386"/>
  <c r="L386"/>
  <c r="J387"/>
  <c r="J388"/>
  <c r="L4"/>
  <c r="K4"/>
  <c r="J4"/>
  <c r="D4"/>
  <c r="F388"/>
  <c r="F291"/>
  <c r="F292"/>
  <c r="G292" s="1"/>
  <c r="F293"/>
  <c r="F295"/>
  <c r="F296"/>
  <c r="G296" s="1"/>
  <c r="F297"/>
  <c r="F299"/>
  <c r="H299" s="1"/>
  <c r="F300"/>
  <c r="F301"/>
  <c r="F303"/>
  <c r="H303" s="1"/>
  <c r="F304"/>
  <c r="F305"/>
  <c r="F307"/>
  <c r="F308"/>
  <c r="F309"/>
  <c r="F311"/>
  <c r="H311" s="1"/>
  <c r="F312"/>
  <c r="G312" s="1"/>
  <c r="F313"/>
  <c r="F315"/>
  <c r="F316"/>
  <c r="F317"/>
  <c r="F319"/>
  <c r="F320"/>
  <c r="G320" s="1"/>
  <c r="F321"/>
  <c r="F323"/>
  <c r="F324"/>
  <c r="H324" s="1"/>
  <c r="F325"/>
  <c r="F327"/>
  <c r="G327" s="1"/>
  <c r="F328"/>
  <c r="H328" s="1"/>
  <c r="F329"/>
  <c r="F331"/>
  <c r="G331" s="1"/>
  <c r="F332"/>
  <c r="F333"/>
  <c r="F335"/>
  <c r="G335" s="1"/>
  <c r="F336"/>
  <c r="F337"/>
  <c r="F339"/>
  <c r="G339" s="1"/>
  <c r="F340"/>
  <c r="H340" s="1"/>
  <c r="F341"/>
  <c r="F343"/>
  <c r="G343" s="1"/>
  <c r="F344"/>
  <c r="H344" s="1"/>
  <c r="F345"/>
  <c r="F347"/>
  <c r="G347" s="1"/>
  <c r="F348"/>
  <c r="H348" s="1"/>
  <c r="F349"/>
  <c r="F351"/>
  <c r="H351" s="1"/>
  <c r="F352"/>
  <c r="H352" s="1"/>
  <c r="F353"/>
  <c r="F355"/>
  <c r="H355" s="1"/>
  <c r="F356"/>
  <c r="H356" s="1"/>
  <c r="F357"/>
  <c r="F359"/>
  <c r="G359" s="1"/>
  <c r="F360"/>
  <c r="H360" s="1"/>
  <c r="F361"/>
  <c r="F363"/>
  <c r="G363" s="1"/>
  <c r="F364"/>
  <c r="F365"/>
  <c r="F367"/>
  <c r="G367" s="1"/>
  <c r="F368"/>
  <c r="F369"/>
  <c r="F371"/>
  <c r="G371" s="1"/>
  <c r="F372"/>
  <c r="H372" s="1"/>
  <c r="F373"/>
  <c r="F375"/>
  <c r="G375" s="1"/>
  <c r="F376"/>
  <c r="H376" s="1"/>
  <c r="F377"/>
  <c r="F379"/>
  <c r="G379" s="1"/>
  <c r="F380"/>
  <c r="H380" s="1"/>
  <c r="F381"/>
  <c r="F383"/>
  <c r="H383" s="1"/>
  <c r="F384"/>
  <c r="H384" s="1"/>
  <c r="F385"/>
  <c r="F387"/>
  <c r="H387" s="1"/>
  <c r="F191"/>
  <c r="G191" s="1"/>
  <c r="F192"/>
  <c r="H192" s="1"/>
  <c r="F193"/>
  <c r="F195"/>
  <c r="H195" s="1"/>
  <c r="F196"/>
  <c r="H196" s="1"/>
  <c r="F197"/>
  <c r="F199"/>
  <c r="G199" s="1"/>
  <c r="F200"/>
  <c r="H200" s="1"/>
  <c r="F201"/>
  <c r="F203"/>
  <c r="H203" s="1"/>
  <c r="F204"/>
  <c r="H204" s="1"/>
  <c r="F205"/>
  <c r="F207"/>
  <c r="G207" s="1"/>
  <c r="F208"/>
  <c r="H208" s="1"/>
  <c r="F209"/>
  <c r="F211"/>
  <c r="H211" s="1"/>
  <c r="F212"/>
  <c r="H212" s="1"/>
  <c r="F213"/>
  <c r="F215"/>
  <c r="G215" s="1"/>
  <c r="F216"/>
  <c r="G216" s="1"/>
  <c r="F217"/>
  <c r="F219"/>
  <c r="F220"/>
  <c r="G220" s="1"/>
  <c r="F221"/>
  <c r="F223"/>
  <c r="F224"/>
  <c r="G224" s="1"/>
  <c r="F225"/>
  <c r="F227"/>
  <c r="H227" s="1"/>
  <c r="F228"/>
  <c r="G228" s="1"/>
  <c r="F229"/>
  <c r="F231"/>
  <c r="H231" s="1"/>
  <c r="F232"/>
  <c r="G232" s="1"/>
  <c r="F233"/>
  <c r="F235"/>
  <c r="H235" s="1"/>
  <c r="F236"/>
  <c r="G236" s="1"/>
  <c r="F237"/>
  <c r="F239"/>
  <c r="H239" s="1"/>
  <c r="F240"/>
  <c r="G240" s="1"/>
  <c r="F241"/>
  <c r="F243"/>
  <c r="H243" s="1"/>
  <c r="F244"/>
  <c r="G244" s="1"/>
  <c r="F245"/>
  <c r="F247"/>
  <c r="H247" s="1"/>
  <c r="F248"/>
  <c r="G248" s="1"/>
  <c r="F249"/>
  <c r="F251"/>
  <c r="F252"/>
  <c r="G252" s="1"/>
  <c r="F253"/>
  <c r="F257"/>
  <c r="F260"/>
  <c r="G260" s="1"/>
  <c r="F261"/>
  <c r="H261" s="1"/>
  <c r="F264"/>
  <c r="G264" s="1"/>
  <c r="F268"/>
  <c r="G268" s="1"/>
  <c r="F272"/>
  <c r="H272" s="1"/>
  <c r="F273"/>
  <c r="H273" s="1"/>
  <c r="F276"/>
  <c r="H276" s="1"/>
  <c r="F280"/>
  <c r="H280" s="1"/>
  <c r="F281"/>
  <c r="H281" s="1"/>
  <c r="F284"/>
  <c r="H284" s="1"/>
  <c r="F288"/>
  <c r="H288" s="1"/>
  <c r="F289"/>
  <c r="H289" s="1"/>
  <c r="C189"/>
  <c r="C291"/>
  <c r="C292"/>
  <c r="C293"/>
  <c r="C294"/>
  <c r="C295"/>
  <c r="E295" s="1"/>
  <c r="C296"/>
  <c r="C297"/>
  <c r="C298"/>
  <c r="C299"/>
  <c r="C300"/>
  <c r="C301"/>
  <c r="C302"/>
  <c r="C303"/>
  <c r="C304"/>
  <c r="C305"/>
  <c r="E305" s="1"/>
  <c r="C306"/>
  <c r="C307"/>
  <c r="E307" s="1"/>
  <c r="C308"/>
  <c r="C309"/>
  <c r="E309" s="1"/>
  <c r="C310"/>
  <c r="C311"/>
  <c r="E311" s="1"/>
  <c r="C312"/>
  <c r="C313"/>
  <c r="C314"/>
  <c r="C315"/>
  <c r="C316"/>
  <c r="C317"/>
  <c r="C318"/>
  <c r="C319"/>
  <c r="E319" s="1"/>
  <c r="C320"/>
  <c r="C321"/>
  <c r="D321" s="1"/>
  <c r="C322"/>
  <c r="C323"/>
  <c r="C324"/>
  <c r="C325"/>
  <c r="E325" s="1"/>
  <c r="C326"/>
  <c r="C327"/>
  <c r="D327" s="1"/>
  <c r="C328"/>
  <c r="C329"/>
  <c r="E329" s="1"/>
  <c r="C330"/>
  <c r="E330" s="1"/>
  <c r="C331"/>
  <c r="C332"/>
  <c r="C333"/>
  <c r="D333" s="1"/>
  <c r="C334"/>
  <c r="E334" s="1"/>
  <c r="C335"/>
  <c r="E335" s="1"/>
  <c r="C336"/>
  <c r="C337"/>
  <c r="E337" s="1"/>
  <c r="C338"/>
  <c r="C339"/>
  <c r="E339" s="1"/>
  <c r="C340"/>
  <c r="C341"/>
  <c r="D341" s="1"/>
  <c r="C342"/>
  <c r="E342" s="1"/>
  <c r="C343"/>
  <c r="E343" s="1"/>
  <c r="C344"/>
  <c r="C345"/>
  <c r="E345" s="1"/>
  <c r="C346"/>
  <c r="E346" s="1"/>
  <c r="C347"/>
  <c r="C348"/>
  <c r="C349"/>
  <c r="D349" s="1"/>
  <c r="C350"/>
  <c r="E350" s="1"/>
  <c r="C351"/>
  <c r="E351" s="1"/>
  <c r="C352"/>
  <c r="C353"/>
  <c r="E353" s="1"/>
  <c r="C354"/>
  <c r="C355"/>
  <c r="E355" s="1"/>
  <c r="C356"/>
  <c r="C357"/>
  <c r="D357" s="1"/>
  <c r="C358"/>
  <c r="E358" s="1"/>
  <c r="C359"/>
  <c r="E359" s="1"/>
  <c r="C360"/>
  <c r="C361"/>
  <c r="E361" s="1"/>
  <c r="C362"/>
  <c r="E362" s="1"/>
  <c r="C363"/>
  <c r="C364"/>
  <c r="C365"/>
  <c r="D365" s="1"/>
  <c r="C366"/>
  <c r="E366" s="1"/>
  <c r="C367"/>
  <c r="E367" s="1"/>
  <c r="C368"/>
  <c r="C369"/>
  <c r="E369" s="1"/>
  <c r="C370"/>
  <c r="C371"/>
  <c r="E371" s="1"/>
  <c r="C372"/>
  <c r="C373"/>
  <c r="D373" s="1"/>
  <c r="C374"/>
  <c r="E374" s="1"/>
  <c r="C375"/>
  <c r="E375" s="1"/>
  <c r="C376"/>
  <c r="C377"/>
  <c r="E377" s="1"/>
  <c r="C378"/>
  <c r="E378" s="1"/>
  <c r="C379"/>
  <c r="C380"/>
  <c r="C381"/>
  <c r="D381" s="1"/>
  <c r="C382"/>
  <c r="E382" s="1"/>
  <c r="C383"/>
  <c r="E383" s="1"/>
  <c r="C384"/>
  <c r="C385"/>
  <c r="E385" s="1"/>
  <c r="C386"/>
  <c r="C387"/>
  <c r="E387" s="1"/>
  <c r="C388"/>
  <c r="C191"/>
  <c r="C192"/>
  <c r="C193"/>
  <c r="C195"/>
  <c r="C196"/>
  <c r="C197"/>
  <c r="C199"/>
  <c r="C200"/>
  <c r="C201"/>
  <c r="C203"/>
  <c r="C204"/>
  <c r="C205"/>
  <c r="C207"/>
  <c r="C208"/>
  <c r="C209"/>
  <c r="C211"/>
  <c r="C212"/>
  <c r="C213"/>
  <c r="C215"/>
  <c r="C216"/>
  <c r="C217"/>
  <c r="C219"/>
  <c r="C220"/>
  <c r="D220" s="1"/>
  <c r="C221"/>
  <c r="C223"/>
  <c r="C224"/>
  <c r="E224" s="1"/>
  <c r="C225"/>
  <c r="C227"/>
  <c r="D227" s="1"/>
  <c r="C228"/>
  <c r="D228" s="1"/>
  <c r="C229"/>
  <c r="C231"/>
  <c r="D231" s="1"/>
  <c r="C232"/>
  <c r="E232" s="1"/>
  <c r="C233"/>
  <c r="C235"/>
  <c r="C236"/>
  <c r="D236" s="1"/>
  <c r="C237"/>
  <c r="C239"/>
  <c r="C240"/>
  <c r="E240" s="1"/>
  <c r="C241"/>
  <c r="C243"/>
  <c r="C244"/>
  <c r="D244" s="1"/>
  <c r="C245"/>
  <c r="C247"/>
  <c r="C248"/>
  <c r="E248" s="1"/>
  <c r="C249"/>
  <c r="C251"/>
  <c r="C252"/>
  <c r="D252" s="1"/>
  <c r="C253"/>
  <c r="C257"/>
  <c r="C260"/>
  <c r="D260" s="1"/>
  <c r="C261"/>
  <c r="C264"/>
  <c r="E264" s="1"/>
  <c r="C268"/>
  <c r="D268" s="1"/>
  <c r="C272"/>
  <c r="D272" s="1"/>
  <c r="C273"/>
  <c r="C276"/>
  <c r="E276" s="1"/>
  <c r="C280"/>
  <c r="D280" s="1"/>
  <c r="C281"/>
  <c r="C284"/>
  <c r="E284" s="1"/>
  <c r="C288"/>
  <c r="D288" s="1"/>
  <c r="C289"/>
  <c r="D191"/>
  <c r="H193"/>
  <c r="D195"/>
  <c r="H197"/>
  <c r="D199"/>
  <c r="H201"/>
  <c r="D203"/>
  <c r="H205"/>
  <c r="D207"/>
  <c r="H209"/>
  <c r="D211"/>
  <c r="H213"/>
  <c r="D215"/>
  <c r="H217"/>
  <c r="H219"/>
  <c r="E220"/>
  <c r="H221"/>
  <c r="H223"/>
  <c r="D224"/>
  <c r="H225"/>
  <c r="E228"/>
  <c r="H228"/>
  <c r="H229"/>
  <c r="D232"/>
  <c r="H232"/>
  <c r="H233"/>
  <c r="D235"/>
  <c r="H236"/>
  <c r="H237"/>
  <c r="D239"/>
  <c r="H240"/>
  <c r="H241"/>
  <c r="G243"/>
  <c r="H245"/>
  <c r="G247"/>
  <c r="H249"/>
  <c r="H251"/>
  <c r="E252"/>
  <c r="H253"/>
  <c r="F255"/>
  <c r="H255" s="1"/>
  <c r="F256"/>
  <c r="H257"/>
  <c r="F259"/>
  <c r="H264"/>
  <c r="F265"/>
  <c r="H265" s="1"/>
  <c r="F269"/>
  <c r="H269" s="1"/>
  <c r="F271"/>
  <c r="G276"/>
  <c r="F277"/>
  <c r="H277" s="1"/>
  <c r="E280"/>
  <c r="C285"/>
  <c r="E288"/>
  <c r="D325"/>
  <c r="H325"/>
  <c r="G325"/>
  <c r="E326"/>
  <c r="D329"/>
  <c r="G329"/>
  <c r="H329"/>
  <c r="E331"/>
  <c r="H332"/>
  <c r="E333"/>
  <c r="G333"/>
  <c r="H333"/>
  <c r="H336"/>
  <c r="D337"/>
  <c r="G337"/>
  <c r="H337"/>
  <c r="E338"/>
  <c r="E341"/>
  <c r="G341"/>
  <c r="H341"/>
  <c r="D343"/>
  <c r="D345"/>
  <c r="G345"/>
  <c r="H345"/>
  <c r="E347"/>
  <c r="E349"/>
  <c r="G349"/>
  <c r="H349"/>
  <c r="G351"/>
  <c r="D353"/>
  <c r="G353"/>
  <c r="H353"/>
  <c r="E354"/>
  <c r="E357"/>
  <c r="G357"/>
  <c r="H357"/>
  <c r="D359"/>
  <c r="D361"/>
  <c r="G361"/>
  <c r="H361"/>
  <c r="E363"/>
  <c r="H364"/>
  <c r="E365"/>
  <c r="G365"/>
  <c r="H365"/>
  <c r="H368"/>
  <c r="D369"/>
  <c r="G369"/>
  <c r="H369"/>
  <c r="E370"/>
  <c r="E373"/>
  <c r="G373"/>
  <c r="H373"/>
  <c r="D375"/>
  <c r="D377"/>
  <c r="G377"/>
  <c r="H377"/>
  <c r="E379"/>
  <c r="E381"/>
  <c r="G381"/>
  <c r="H381"/>
  <c r="G383"/>
  <c r="D385"/>
  <c r="G385"/>
  <c r="H385"/>
  <c r="E386"/>
  <c r="H388"/>
  <c r="E291"/>
  <c r="E296"/>
  <c r="E299"/>
  <c r="E312"/>
  <c r="E315"/>
  <c r="G316"/>
  <c r="E320"/>
  <c r="H323"/>
  <c r="B127"/>
  <c r="B128"/>
  <c r="C128"/>
  <c r="F128"/>
  <c r="G128"/>
  <c r="H128"/>
  <c r="B129"/>
  <c r="C129" s="1"/>
  <c r="F129"/>
  <c r="G129" s="1"/>
  <c r="H129"/>
  <c r="B130"/>
  <c r="B131"/>
  <c r="B132"/>
  <c r="C132"/>
  <c r="F132"/>
  <c r="H132" s="1"/>
  <c r="B133"/>
  <c r="C133" s="1"/>
  <c r="E133" s="1"/>
  <c r="F133"/>
  <c r="H133" s="1"/>
  <c r="B134"/>
  <c r="F134"/>
  <c r="H134" s="1"/>
  <c r="B135"/>
  <c r="B136"/>
  <c r="C136"/>
  <c r="E136" s="1"/>
  <c r="F136"/>
  <c r="G136" s="1"/>
  <c r="B137"/>
  <c r="C137"/>
  <c r="E137" s="1"/>
  <c r="F137"/>
  <c r="G137"/>
  <c r="H137"/>
  <c r="B138"/>
  <c r="B139"/>
  <c r="C139"/>
  <c r="E139" s="1"/>
  <c r="F139"/>
  <c r="H139" s="1"/>
  <c r="B140"/>
  <c r="C140"/>
  <c r="E140" s="1"/>
  <c r="F140"/>
  <c r="G140" s="1"/>
  <c r="B141"/>
  <c r="C141"/>
  <c r="D141" s="1"/>
  <c r="F141"/>
  <c r="G141"/>
  <c r="H141"/>
  <c r="B142"/>
  <c r="B143"/>
  <c r="C143"/>
  <c r="E143" s="1"/>
  <c r="F143"/>
  <c r="H143" s="1"/>
  <c r="B144"/>
  <c r="C144"/>
  <c r="E144" s="1"/>
  <c r="F144"/>
  <c r="H144" s="1"/>
  <c r="B145"/>
  <c r="C145"/>
  <c r="E145" s="1"/>
  <c r="F145"/>
  <c r="G145"/>
  <c r="H145"/>
  <c r="B146"/>
  <c r="F146" s="1"/>
  <c r="H146" s="1"/>
  <c r="B147"/>
  <c r="C147"/>
  <c r="E147" s="1"/>
  <c r="F147"/>
  <c r="H147" s="1"/>
  <c r="B148"/>
  <c r="C148"/>
  <c r="E148" s="1"/>
  <c r="F148"/>
  <c r="G148" s="1"/>
  <c r="B149"/>
  <c r="C149"/>
  <c r="D149" s="1"/>
  <c r="F149"/>
  <c r="G149"/>
  <c r="H149"/>
  <c r="B150"/>
  <c r="F150" s="1"/>
  <c r="H150" s="1"/>
  <c r="B151"/>
  <c r="C151"/>
  <c r="E151" s="1"/>
  <c r="F151"/>
  <c r="H151" s="1"/>
  <c r="B152"/>
  <c r="C152"/>
  <c r="E152" s="1"/>
  <c r="F152"/>
  <c r="H152" s="1"/>
  <c r="B153"/>
  <c r="C153"/>
  <c r="E153" s="1"/>
  <c r="F153"/>
  <c r="G153"/>
  <c r="H153"/>
  <c r="B154"/>
  <c r="B155"/>
  <c r="C155"/>
  <c r="E155" s="1"/>
  <c r="F155"/>
  <c r="H155" s="1"/>
  <c r="B156"/>
  <c r="C156"/>
  <c r="E156" s="1"/>
  <c r="F156"/>
  <c r="H156" s="1"/>
  <c r="B157"/>
  <c r="C157"/>
  <c r="E157" s="1"/>
  <c r="F157"/>
  <c r="G157"/>
  <c r="H157"/>
  <c r="B158"/>
  <c r="F158" s="1"/>
  <c r="H158" s="1"/>
  <c r="B159"/>
  <c r="C159"/>
  <c r="E159" s="1"/>
  <c r="F159"/>
  <c r="H159" s="1"/>
  <c r="B160"/>
  <c r="C160"/>
  <c r="E160" s="1"/>
  <c r="F160"/>
  <c r="H160" s="1"/>
  <c r="B161"/>
  <c r="C161"/>
  <c r="E161" s="1"/>
  <c r="F161"/>
  <c r="G161"/>
  <c r="H161"/>
  <c r="B162"/>
  <c r="F162" s="1"/>
  <c r="H162" s="1"/>
  <c r="B163"/>
  <c r="C163"/>
  <c r="E163" s="1"/>
  <c r="F163"/>
  <c r="H163" s="1"/>
  <c r="B164"/>
  <c r="C164"/>
  <c r="E164" s="1"/>
  <c r="F164"/>
  <c r="G164" s="1"/>
  <c r="B165"/>
  <c r="C165"/>
  <c r="D165" s="1"/>
  <c r="F165"/>
  <c r="G165"/>
  <c r="H165"/>
  <c r="B166"/>
  <c r="B167"/>
  <c r="C167"/>
  <c r="E167" s="1"/>
  <c r="F167"/>
  <c r="H167" s="1"/>
  <c r="B168"/>
  <c r="C168"/>
  <c r="E168" s="1"/>
  <c r="F168"/>
  <c r="H168" s="1"/>
  <c r="B169"/>
  <c r="C169"/>
  <c r="E169" s="1"/>
  <c r="F169"/>
  <c r="G169"/>
  <c r="H169"/>
  <c r="B170"/>
  <c r="F170" s="1"/>
  <c r="H170" s="1"/>
  <c r="B171"/>
  <c r="C171"/>
  <c r="E171" s="1"/>
  <c r="F171"/>
  <c r="H171" s="1"/>
  <c r="B172"/>
  <c r="C172"/>
  <c r="E172" s="1"/>
  <c r="F172"/>
  <c r="H172" s="1"/>
  <c r="B173"/>
  <c r="C173"/>
  <c r="E173" s="1"/>
  <c r="F173"/>
  <c r="G173"/>
  <c r="H173"/>
  <c r="B174"/>
  <c r="F174" s="1"/>
  <c r="H174" s="1"/>
  <c r="B175"/>
  <c r="C175"/>
  <c r="E175" s="1"/>
  <c r="F175"/>
  <c r="H175" s="1"/>
  <c r="B176"/>
  <c r="C176"/>
  <c r="E176" s="1"/>
  <c r="F176"/>
  <c r="G176" s="1"/>
  <c r="B177"/>
  <c r="C177"/>
  <c r="D177" s="1"/>
  <c r="F177"/>
  <c r="G177"/>
  <c r="H177"/>
  <c r="B178"/>
  <c r="F178" s="1"/>
  <c r="H178" s="1"/>
  <c r="B179"/>
  <c r="C179"/>
  <c r="E179" s="1"/>
  <c r="F179"/>
  <c r="H179" s="1"/>
  <c r="B180"/>
  <c r="C180"/>
  <c r="E180" s="1"/>
  <c r="F180"/>
  <c r="G180" s="1"/>
  <c r="B181"/>
  <c r="C181"/>
  <c r="D181" s="1"/>
  <c r="F181"/>
  <c r="G181"/>
  <c r="H181"/>
  <c r="B182"/>
  <c r="B183"/>
  <c r="C183"/>
  <c r="E183" s="1"/>
  <c r="F183"/>
  <c r="H183" s="1"/>
  <c r="B184"/>
  <c r="C184"/>
  <c r="E184" s="1"/>
  <c r="F184"/>
  <c r="G184" s="1"/>
  <c r="B185"/>
  <c r="C185"/>
  <c r="D185" s="1"/>
  <c r="F185"/>
  <c r="G185"/>
  <c r="H185"/>
  <c r="B186"/>
  <c r="B187"/>
  <c r="C187"/>
  <c r="E187" s="1"/>
  <c r="F187"/>
  <c r="H187" s="1"/>
  <c r="B188"/>
  <c r="C188"/>
  <c r="E188" s="1"/>
  <c r="F188"/>
  <c r="H188" s="1"/>
  <c r="E292"/>
  <c r="H293"/>
  <c r="H297"/>
  <c r="E300"/>
  <c r="H301"/>
  <c r="E308"/>
  <c r="H313"/>
  <c r="E316"/>
  <c r="H316"/>
  <c r="E317"/>
  <c r="B109"/>
  <c r="B110"/>
  <c r="D110" s="1"/>
  <c r="C110"/>
  <c r="E110" s="1"/>
  <c r="F110"/>
  <c r="H110" s="1"/>
  <c r="G110"/>
  <c r="B111"/>
  <c r="C111"/>
  <c r="E111" s="1"/>
  <c r="D111"/>
  <c r="F111"/>
  <c r="G111"/>
  <c r="H111"/>
  <c r="B112"/>
  <c r="C112"/>
  <c r="D112"/>
  <c r="E112"/>
  <c r="F112"/>
  <c r="G112"/>
  <c r="H112"/>
  <c r="B113"/>
  <c r="F113"/>
  <c r="H113" s="1"/>
  <c r="B114"/>
  <c r="D114" s="1"/>
  <c r="C114"/>
  <c r="E114" s="1"/>
  <c r="F114"/>
  <c r="H114" s="1"/>
  <c r="G114"/>
  <c r="B115"/>
  <c r="C115"/>
  <c r="E115" s="1"/>
  <c r="D115"/>
  <c r="F115"/>
  <c r="G115"/>
  <c r="H115"/>
  <c r="B116"/>
  <c r="C116"/>
  <c r="D116"/>
  <c r="E116"/>
  <c r="F116"/>
  <c r="G116"/>
  <c r="H116"/>
  <c r="B117"/>
  <c r="F117"/>
  <c r="H117" s="1"/>
  <c r="B118"/>
  <c r="D118" s="1"/>
  <c r="C118"/>
  <c r="E118" s="1"/>
  <c r="F118"/>
  <c r="H118" s="1"/>
  <c r="G118"/>
  <c r="B119"/>
  <c r="C119"/>
  <c r="E119" s="1"/>
  <c r="D119"/>
  <c r="F119"/>
  <c r="G119"/>
  <c r="H119"/>
  <c r="B120"/>
  <c r="C120"/>
  <c r="D120"/>
  <c r="E120"/>
  <c r="F120"/>
  <c r="G120" s="1"/>
  <c r="H120"/>
  <c r="B121"/>
  <c r="F121"/>
  <c r="H121" s="1"/>
  <c r="B122"/>
  <c r="D122" s="1"/>
  <c r="C122"/>
  <c r="E122" s="1"/>
  <c r="F122"/>
  <c r="H122" s="1"/>
  <c r="G122"/>
  <c r="B123"/>
  <c r="C123"/>
  <c r="E123" s="1"/>
  <c r="D123"/>
  <c r="F123"/>
  <c r="G123"/>
  <c r="H123"/>
  <c r="B124"/>
  <c r="C124" s="1"/>
  <c r="F124"/>
  <c r="H124"/>
  <c r="B125"/>
  <c r="F125"/>
  <c r="H125" s="1"/>
  <c r="B126"/>
  <c r="D126" s="1"/>
  <c r="C126"/>
  <c r="E126" s="1"/>
  <c r="F126"/>
  <c r="H126" s="1"/>
  <c r="G126"/>
  <c r="F5"/>
  <c r="H5" s="1"/>
  <c r="B69"/>
  <c r="B70"/>
  <c r="C70" s="1"/>
  <c r="E70" s="1"/>
  <c r="B71"/>
  <c r="B72"/>
  <c r="C72" s="1"/>
  <c r="E72" s="1"/>
  <c r="B73"/>
  <c r="B74"/>
  <c r="C74" s="1"/>
  <c r="E74" s="1"/>
  <c r="B75"/>
  <c r="F75" s="1"/>
  <c r="H75" s="1"/>
  <c r="B76"/>
  <c r="C76" s="1"/>
  <c r="E76" s="1"/>
  <c r="B77"/>
  <c r="B78"/>
  <c r="C78" s="1"/>
  <c r="E78" s="1"/>
  <c r="B79"/>
  <c r="B80"/>
  <c r="C80" s="1"/>
  <c r="E80" s="1"/>
  <c r="B81"/>
  <c r="B82"/>
  <c r="C82" s="1"/>
  <c r="E82" s="1"/>
  <c r="B83"/>
  <c r="F83" s="1"/>
  <c r="H83" s="1"/>
  <c r="B84"/>
  <c r="C84" s="1"/>
  <c r="E84" s="1"/>
  <c r="B85"/>
  <c r="B86"/>
  <c r="C86" s="1"/>
  <c r="E86" s="1"/>
  <c r="B87"/>
  <c r="B88"/>
  <c r="C88" s="1"/>
  <c r="E88" s="1"/>
  <c r="B89"/>
  <c r="B90"/>
  <c r="C90" s="1"/>
  <c r="E90" s="1"/>
  <c r="B91"/>
  <c r="B92"/>
  <c r="C92" s="1"/>
  <c r="E92" s="1"/>
  <c r="B93"/>
  <c r="B94"/>
  <c r="C94" s="1"/>
  <c r="E94" s="1"/>
  <c r="B95"/>
  <c r="B96"/>
  <c r="C96" s="1"/>
  <c r="E96" s="1"/>
  <c r="B97"/>
  <c r="B98"/>
  <c r="C98" s="1"/>
  <c r="E98" s="1"/>
  <c r="B99"/>
  <c r="F99" s="1"/>
  <c r="H99" s="1"/>
  <c r="B100"/>
  <c r="C100" s="1"/>
  <c r="E100" s="1"/>
  <c r="B101"/>
  <c r="B102"/>
  <c r="C102" s="1"/>
  <c r="E102" s="1"/>
  <c r="B103"/>
  <c r="B104"/>
  <c r="C104" s="1"/>
  <c r="E104" s="1"/>
  <c r="B105"/>
  <c r="B106"/>
  <c r="C106" s="1"/>
  <c r="E106" s="1"/>
  <c r="B107"/>
  <c r="B108"/>
  <c r="C108" s="1"/>
  <c r="E108" s="1"/>
  <c r="C5"/>
  <c r="D5" s="1"/>
  <c r="C27"/>
  <c r="E27" s="1"/>
  <c r="C53"/>
  <c r="C55"/>
  <c r="B68"/>
  <c r="B49"/>
  <c r="F49" s="1"/>
  <c r="H49" s="1"/>
  <c r="B50"/>
  <c r="B51"/>
  <c r="F51" s="1"/>
  <c r="H51" s="1"/>
  <c r="B52"/>
  <c r="B53"/>
  <c r="B54"/>
  <c r="B55"/>
  <c r="B56"/>
  <c r="B57"/>
  <c r="F57" s="1"/>
  <c r="H57" s="1"/>
  <c r="B58"/>
  <c r="B59"/>
  <c r="F59" s="1"/>
  <c r="H59" s="1"/>
  <c r="B60"/>
  <c r="B61"/>
  <c r="C61" s="1"/>
  <c r="B62"/>
  <c r="B63"/>
  <c r="C63" s="1"/>
  <c r="B64"/>
  <c r="B65"/>
  <c r="F65" s="1"/>
  <c r="H65" s="1"/>
  <c r="B66"/>
  <c r="B67"/>
  <c r="F67" s="1"/>
  <c r="H67" s="1"/>
  <c r="B9"/>
  <c r="B10"/>
  <c r="B11"/>
  <c r="B12"/>
  <c r="F12" s="1"/>
  <c r="B13"/>
  <c r="C13" s="1"/>
  <c r="E13" s="1"/>
  <c r="B14"/>
  <c r="B15"/>
  <c r="B16"/>
  <c r="F16" s="1"/>
  <c r="B17"/>
  <c r="B18"/>
  <c r="B19"/>
  <c r="C19" s="1"/>
  <c r="E19" s="1"/>
  <c r="B20"/>
  <c r="F20" s="1"/>
  <c r="B21"/>
  <c r="B22"/>
  <c r="B23"/>
  <c r="C23" s="1"/>
  <c r="E23" s="1"/>
  <c r="B24"/>
  <c r="F24" s="1"/>
  <c r="B25"/>
  <c r="B26"/>
  <c r="B27"/>
  <c r="B28"/>
  <c r="F28" s="1"/>
  <c r="B29"/>
  <c r="C29" s="1"/>
  <c r="E29" s="1"/>
  <c r="B30"/>
  <c r="B31"/>
  <c r="F31" s="1"/>
  <c r="H31" s="1"/>
  <c r="B32"/>
  <c r="F32" s="1"/>
  <c r="B33"/>
  <c r="B34"/>
  <c r="B35"/>
  <c r="C35" s="1"/>
  <c r="E35" s="1"/>
  <c r="B36"/>
  <c r="F36" s="1"/>
  <c r="B37"/>
  <c r="B38"/>
  <c r="B39"/>
  <c r="C39" s="1"/>
  <c r="E39" s="1"/>
  <c r="B40"/>
  <c r="F40" s="1"/>
  <c r="B41"/>
  <c r="B42"/>
  <c r="B43"/>
  <c r="F43" s="1"/>
  <c r="H43" s="1"/>
  <c r="B44"/>
  <c r="F44" s="1"/>
  <c r="B45"/>
  <c r="C45" s="1"/>
  <c r="E45" s="1"/>
  <c r="B46"/>
  <c r="B47"/>
  <c r="F47" s="1"/>
  <c r="H47" s="1"/>
  <c r="B48"/>
  <c r="F48" s="1"/>
  <c r="B4"/>
  <c r="B5"/>
  <c r="B6"/>
  <c r="B7"/>
  <c r="F7" s="1"/>
  <c r="H7" s="1"/>
  <c r="B8"/>
  <c r="S291" l="1"/>
  <c r="S191"/>
  <c r="S190"/>
  <c r="O290"/>
  <c r="O254"/>
  <c r="O246"/>
  <c r="O238"/>
  <c r="O230"/>
  <c r="O222"/>
  <c r="O214"/>
  <c r="O206"/>
  <c r="O198"/>
  <c r="O282"/>
  <c r="O274"/>
  <c r="O266"/>
  <c r="O258"/>
  <c r="O250"/>
  <c r="O242"/>
  <c r="O234"/>
  <c r="O226"/>
  <c r="O218"/>
  <c r="O210"/>
  <c r="O202"/>
  <c r="O194"/>
  <c r="O186"/>
  <c r="O182"/>
  <c r="L376"/>
  <c r="L344"/>
  <c r="L312"/>
  <c r="L377"/>
  <c r="L368"/>
  <c r="L357"/>
  <c r="L345"/>
  <c r="L336"/>
  <c r="L325"/>
  <c r="L313"/>
  <c r="L304"/>
  <c r="L293"/>
  <c r="L381"/>
  <c r="L369"/>
  <c r="L360"/>
  <c r="L349"/>
  <c r="L337"/>
  <c r="L328"/>
  <c r="L317"/>
  <c r="L305"/>
  <c r="L296"/>
  <c r="L288"/>
  <c r="L256"/>
  <c r="L224"/>
  <c r="L208"/>
  <c r="L289"/>
  <c r="L276"/>
  <c r="L273"/>
  <c r="L260"/>
  <c r="L257"/>
  <c r="L244"/>
  <c r="L241"/>
  <c r="L228"/>
  <c r="L225"/>
  <c r="L212"/>
  <c r="L209"/>
  <c r="L196"/>
  <c r="L193"/>
  <c r="L272"/>
  <c r="L240"/>
  <c r="L192"/>
  <c r="L280"/>
  <c r="L277"/>
  <c r="L264"/>
  <c r="L261"/>
  <c r="L248"/>
  <c r="L245"/>
  <c r="L232"/>
  <c r="L229"/>
  <c r="L216"/>
  <c r="L213"/>
  <c r="L200"/>
  <c r="L197"/>
  <c r="L181"/>
  <c r="L388"/>
  <c r="L380"/>
  <c r="L372"/>
  <c r="L364"/>
  <c r="L356"/>
  <c r="L348"/>
  <c r="L340"/>
  <c r="L332"/>
  <c r="L324"/>
  <c r="L316"/>
  <c r="L308"/>
  <c r="L300"/>
  <c r="L292"/>
  <c r="L189"/>
  <c r="H347"/>
  <c r="E272"/>
  <c r="E260"/>
  <c r="G239"/>
  <c r="G235"/>
  <c r="G211"/>
  <c r="G203"/>
  <c r="G195"/>
  <c r="F290"/>
  <c r="H290" s="1"/>
  <c r="H375"/>
  <c r="H343"/>
  <c r="H252"/>
  <c r="D251"/>
  <c r="D248"/>
  <c r="E244"/>
  <c r="H224"/>
  <c r="D223"/>
  <c r="H220"/>
  <c r="D219"/>
  <c r="H215"/>
  <c r="H207"/>
  <c r="H199"/>
  <c r="H191"/>
  <c r="H379"/>
  <c r="G284"/>
  <c r="H248"/>
  <c r="H244"/>
  <c r="D240"/>
  <c r="E236"/>
  <c r="H216"/>
  <c r="C250"/>
  <c r="C246"/>
  <c r="E246" s="1"/>
  <c r="C242"/>
  <c r="D242" s="1"/>
  <c r="C238"/>
  <c r="E238" s="1"/>
  <c r="C234"/>
  <c r="C230"/>
  <c r="E230" s="1"/>
  <c r="C226"/>
  <c r="D226" s="1"/>
  <c r="C222"/>
  <c r="E222" s="1"/>
  <c r="C218"/>
  <c r="C214"/>
  <c r="C210"/>
  <c r="D210" s="1"/>
  <c r="C206"/>
  <c r="E206" s="1"/>
  <c r="C202"/>
  <c r="C198"/>
  <c r="C194"/>
  <c r="E194" s="1"/>
  <c r="C190"/>
  <c r="E190" s="1"/>
  <c r="O382"/>
  <c r="O374"/>
  <c r="O366"/>
  <c r="O358"/>
  <c r="O350"/>
  <c r="O342"/>
  <c r="O334"/>
  <c r="O326"/>
  <c r="O318"/>
  <c r="O310"/>
  <c r="O302"/>
  <c r="O294"/>
  <c r="O286"/>
  <c r="O278"/>
  <c r="O270"/>
  <c r="O262"/>
  <c r="G287"/>
  <c r="H287"/>
  <c r="H259"/>
  <c r="G259"/>
  <c r="G256"/>
  <c r="H256"/>
  <c r="E129"/>
  <c r="D129"/>
  <c r="G271"/>
  <c r="H271"/>
  <c r="H279"/>
  <c r="G279"/>
  <c r="H263"/>
  <c r="G263"/>
  <c r="C256"/>
  <c r="E256" s="1"/>
  <c r="G188"/>
  <c r="D173"/>
  <c r="G172"/>
  <c r="D169"/>
  <c r="G168"/>
  <c r="D161"/>
  <c r="G160"/>
  <c r="D157"/>
  <c r="G156"/>
  <c r="D153"/>
  <c r="G152"/>
  <c r="D145"/>
  <c r="G144"/>
  <c r="D137"/>
  <c r="G288"/>
  <c r="G272"/>
  <c r="H260"/>
  <c r="C277"/>
  <c r="C269"/>
  <c r="E269" s="1"/>
  <c r="F285"/>
  <c r="H285" s="1"/>
  <c r="E185"/>
  <c r="H184"/>
  <c r="E181"/>
  <c r="H180"/>
  <c r="E177"/>
  <c r="H176"/>
  <c r="E165"/>
  <c r="H164"/>
  <c r="E149"/>
  <c r="H148"/>
  <c r="E141"/>
  <c r="H140"/>
  <c r="H136"/>
  <c r="D133"/>
  <c r="G132"/>
  <c r="D284"/>
  <c r="D283"/>
  <c r="D276"/>
  <c r="E268"/>
  <c r="G255"/>
  <c r="C286"/>
  <c r="C282"/>
  <c r="E282" s="1"/>
  <c r="C278"/>
  <c r="E278" s="1"/>
  <c r="C274"/>
  <c r="D274" s="1"/>
  <c r="C270"/>
  <c r="E270" s="1"/>
  <c r="C266"/>
  <c r="D266" s="1"/>
  <c r="C262"/>
  <c r="E262" s="1"/>
  <c r="C258"/>
  <c r="D258" s="1"/>
  <c r="C254"/>
  <c r="E254" s="1"/>
  <c r="F270"/>
  <c r="H270" s="1"/>
  <c r="F262"/>
  <c r="H262" s="1"/>
  <c r="F254"/>
  <c r="H254" s="1"/>
  <c r="G133"/>
  <c r="G280"/>
  <c r="C265"/>
  <c r="G187"/>
  <c r="G183"/>
  <c r="G179"/>
  <c r="G175"/>
  <c r="G171"/>
  <c r="G167"/>
  <c r="G163"/>
  <c r="G159"/>
  <c r="G155"/>
  <c r="G151"/>
  <c r="G147"/>
  <c r="G143"/>
  <c r="G139"/>
  <c r="G283"/>
  <c r="G275"/>
  <c r="H268"/>
  <c r="G267"/>
  <c r="D264"/>
  <c r="C287"/>
  <c r="D287" s="1"/>
  <c r="C283"/>
  <c r="C279"/>
  <c r="D279" s="1"/>
  <c r="C275"/>
  <c r="D275" s="1"/>
  <c r="C271"/>
  <c r="D271" s="1"/>
  <c r="C267"/>
  <c r="D267" s="1"/>
  <c r="C263"/>
  <c r="D263" s="1"/>
  <c r="C259"/>
  <c r="D259" s="1"/>
  <c r="C255"/>
  <c r="E255" s="1"/>
  <c r="H371"/>
  <c r="H367"/>
  <c r="H339"/>
  <c r="H335"/>
  <c r="H363"/>
  <c r="H359"/>
  <c r="H331"/>
  <c r="H327"/>
  <c r="E321"/>
  <c r="D379"/>
  <c r="D363"/>
  <c r="D347"/>
  <c r="D331"/>
  <c r="D387"/>
  <c r="D371"/>
  <c r="D355"/>
  <c r="D339"/>
  <c r="E266"/>
  <c r="E250"/>
  <c r="E234"/>
  <c r="E218"/>
  <c r="E214"/>
  <c r="E202"/>
  <c r="E198"/>
  <c r="E286"/>
  <c r="E258"/>
  <c r="D289"/>
  <c r="D265"/>
  <c r="D249"/>
  <c r="D233"/>
  <c r="D217"/>
  <c r="D201"/>
  <c r="E216"/>
  <c r="D216"/>
  <c r="E212"/>
  <c r="D212"/>
  <c r="E208"/>
  <c r="D208"/>
  <c r="E204"/>
  <c r="D204"/>
  <c r="E200"/>
  <c r="D200"/>
  <c r="E196"/>
  <c r="D196"/>
  <c r="E192"/>
  <c r="D192"/>
  <c r="D290"/>
  <c r="G289"/>
  <c r="E289"/>
  <c r="D286"/>
  <c r="E285"/>
  <c r="E283"/>
  <c r="G281"/>
  <c r="E281"/>
  <c r="D278"/>
  <c r="G277"/>
  <c r="E277"/>
  <c r="G273"/>
  <c r="E273"/>
  <c r="D270"/>
  <c r="G269"/>
  <c r="E267"/>
  <c r="G265"/>
  <c r="E265"/>
  <c r="D262"/>
  <c r="G261"/>
  <c r="E261"/>
  <c r="G257"/>
  <c r="E257"/>
  <c r="D254"/>
  <c r="G253"/>
  <c r="E253"/>
  <c r="E251"/>
  <c r="D250"/>
  <c r="G249"/>
  <c r="E249"/>
  <c r="E247"/>
  <c r="D246"/>
  <c r="G245"/>
  <c r="E245"/>
  <c r="E243"/>
  <c r="G241"/>
  <c r="E241"/>
  <c r="E239"/>
  <c r="D238"/>
  <c r="G237"/>
  <c r="E237"/>
  <c r="E235"/>
  <c r="D234"/>
  <c r="G233"/>
  <c r="E233"/>
  <c r="E231"/>
  <c r="D230"/>
  <c r="G229"/>
  <c r="E229"/>
  <c r="E227"/>
  <c r="G225"/>
  <c r="E225"/>
  <c r="E223"/>
  <c r="D222"/>
  <c r="G221"/>
  <c r="E221"/>
  <c r="E219"/>
  <c r="D218"/>
  <c r="G217"/>
  <c r="E217"/>
  <c r="E215"/>
  <c r="D214"/>
  <c r="G213"/>
  <c r="E213"/>
  <c r="E211"/>
  <c r="G209"/>
  <c r="E209"/>
  <c r="E207"/>
  <c r="D206"/>
  <c r="G205"/>
  <c r="E205"/>
  <c r="E203"/>
  <c r="D202"/>
  <c r="G201"/>
  <c r="E201"/>
  <c r="E199"/>
  <c r="D198"/>
  <c r="G197"/>
  <c r="E197"/>
  <c r="E195"/>
  <c r="G193"/>
  <c r="E193"/>
  <c r="E191"/>
  <c r="D190"/>
  <c r="G286"/>
  <c r="G282"/>
  <c r="G278"/>
  <c r="G274"/>
  <c r="G266"/>
  <c r="G262"/>
  <c r="G258"/>
  <c r="G250"/>
  <c r="G246"/>
  <c r="G242"/>
  <c r="G238"/>
  <c r="G234"/>
  <c r="G230"/>
  <c r="G226"/>
  <c r="G222"/>
  <c r="G218"/>
  <c r="G214"/>
  <c r="G210"/>
  <c r="G206"/>
  <c r="G202"/>
  <c r="G198"/>
  <c r="G194"/>
  <c r="G190"/>
  <c r="G212"/>
  <c r="G208"/>
  <c r="G204"/>
  <c r="G200"/>
  <c r="G196"/>
  <c r="G192"/>
  <c r="E384"/>
  <c r="D384"/>
  <c r="E368"/>
  <c r="D368"/>
  <c r="E352"/>
  <c r="D352"/>
  <c r="E336"/>
  <c r="D336"/>
  <c r="E324"/>
  <c r="D324"/>
  <c r="E364"/>
  <c r="D364"/>
  <c r="E348"/>
  <c r="D348"/>
  <c r="E376"/>
  <c r="D376"/>
  <c r="E360"/>
  <c r="D360"/>
  <c r="E344"/>
  <c r="D344"/>
  <c r="E328"/>
  <c r="D328"/>
  <c r="E380"/>
  <c r="D380"/>
  <c r="E332"/>
  <c r="D332"/>
  <c r="E388"/>
  <c r="D388"/>
  <c r="E372"/>
  <c r="D372"/>
  <c r="E356"/>
  <c r="D356"/>
  <c r="E340"/>
  <c r="D340"/>
  <c r="D386"/>
  <c r="D382"/>
  <c r="D378"/>
  <c r="D374"/>
  <c r="D370"/>
  <c r="D366"/>
  <c r="D362"/>
  <c r="D358"/>
  <c r="D354"/>
  <c r="D350"/>
  <c r="D346"/>
  <c r="D342"/>
  <c r="D338"/>
  <c r="D334"/>
  <c r="D330"/>
  <c r="E327"/>
  <c r="D326"/>
  <c r="G388"/>
  <c r="G384"/>
  <c r="G380"/>
  <c r="G376"/>
  <c r="G372"/>
  <c r="G368"/>
  <c r="G364"/>
  <c r="G360"/>
  <c r="G356"/>
  <c r="G352"/>
  <c r="G348"/>
  <c r="G344"/>
  <c r="G340"/>
  <c r="G336"/>
  <c r="G332"/>
  <c r="G328"/>
  <c r="G324"/>
  <c r="G386"/>
  <c r="G382"/>
  <c r="G378"/>
  <c r="G374"/>
  <c r="G370"/>
  <c r="G366"/>
  <c r="G362"/>
  <c r="G358"/>
  <c r="G354"/>
  <c r="G350"/>
  <c r="G346"/>
  <c r="G342"/>
  <c r="G338"/>
  <c r="G334"/>
  <c r="G330"/>
  <c r="G326"/>
  <c r="H304"/>
  <c r="G304"/>
  <c r="G300"/>
  <c r="H300"/>
  <c r="E323"/>
  <c r="H312"/>
  <c r="E303"/>
  <c r="H320"/>
  <c r="H308"/>
  <c r="E304"/>
  <c r="H295"/>
  <c r="H292"/>
  <c r="H315"/>
  <c r="H291"/>
  <c r="D309"/>
  <c r="H317"/>
  <c r="G317"/>
  <c r="E313"/>
  <c r="D313"/>
  <c r="H305"/>
  <c r="G305"/>
  <c r="E301"/>
  <c r="D301"/>
  <c r="E297"/>
  <c r="D297"/>
  <c r="E293"/>
  <c r="D293"/>
  <c r="G311"/>
  <c r="G299"/>
  <c r="H296"/>
  <c r="G323"/>
  <c r="H319"/>
  <c r="D317"/>
  <c r="G315"/>
  <c r="H307"/>
  <c r="D305"/>
  <c r="G303"/>
  <c r="G297"/>
  <c r="G313"/>
  <c r="G301"/>
  <c r="G293"/>
  <c r="E189"/>
  <c r="H189"/>
  <c r="G189"/>
  <c r="E314"/>
  <c r="E310"/>
  <c r="D302"/>
  <c r="E302"/>
  <c r="D186"/>
  <c r="C186"/>
  <c r="E186" s="1"/>
  <c r="C182"/>
  <c r="E182" s="1"/>
  <c r="C166"/>
  <c r="E166" s="1"/>
  <c r="C154"/>
  <c r="E154" s="1"/>
  <c r="C142"/>
  <c r="E142" s="1"/>
  <c r="C138"/>
  <c r="E138" s="1"/>
  <c r="D131"/>
  <c r="C131"/>
  <c r="E131" s="1"/>
  <c r="C127"/>
  <c r="E127" s="1"/>
  <c r="D135"/>
  <c r="C135"/>
  <c r="E135" s="1"/>
  <c r="C130"/>
  <c r="E130" s="1"/>
  <c r="F130"/>
  <c r="H130" s="1"/>
  <c r="D320"/>
  <c r="D316"/>
  <c r="D312"/>
  <c r="D304"/>
  <c r="D300"/>
  <c r="D188"/>
  <c r="D184"/>
  <c r="D180"/>
  <c r="D176"/>
  <c r="D172"/>
  <c r="D168"/>
  <c r="D164"/>
  <c r="D160"/>
  <c r="D156"/>
  <c r="D152"/>
  <c r="D148"/>
  <c r="D144"/>
  <c r="D140"/>
  <c r="D136"/>
  <c r="F131"/>
  <c r="H131" s="1"/>
  <c r="F127"/>
  <c r="H127" s="1"/>
  <c r="H314"/>
  <c r="H310"/>
  <c r="H302"/>
  <c r="F186"/>
  <c r="H186" s="1"/>
  <c r="F182"/>
  <c r="H182" s="1"/>
  <c r="F166"/>
  <c r="H166" s="1"/>
  <c r="F154"/>
  <c r="H154" s="1"/>
  <c r="F142"/>
  <c r="H142" s="1"/>
  <c r="F138"/>
  <c r="H138" s="1"/>
  <c r="F135"/>
  <c r="H135" s="1"/>
  <c r="E322"/>
  <c r="G322"/>
  <c r="E318"/>
  <c r="G318"/>
  <c r="E306"/>
  <c r="G306"/>
  <c r="E298"/>
  <c r="G298"/>
  <c r="E294"/>
  <c r="G294"/>
  <c r="D178"/>
  <c r="C178"/>
  <c r="E178" s="1"/>
  <c r="G178"/>
  <c r="C174"/>
  <c r="E174" s="1"/>
  <c r="G174"/>
  <c r="C170"/>
  <c r="E170" s="1"/>
  <c r="G170"/>
  <c r="C162"/>
  <c r="E162" s="1"/>
  <c r="G162"/>
  <c r="C158"/>
  <c r="E158" s="1"/>
  <c r="G158"/>
  <c r="C150"/>
  <c r="E150" s="1"/>
  <c r="G150"/>
  <c r="D146"/>
  <c r="C146"/>
  <c r="E146" s="1"/>
  <c r="G146"/>
  <c r="E132"/>
  <c r="D132"/>
  <c r="E128"/>
  <c r="D128"/>
  <c r="D308"/>
  <c r="D296"/>
  <c r="D292"/>
  <c r="D319"/>
  <c r="D315"/>
  <c r="D311"/>
  <c r="D307"/>
  <c r="D303"/>
  <c r="D299"/>
  <c r="D295"/>
  <c r="D291"/>
  <c r="D187"/>
  <c r="D183"/>
  <c r="D179"/>
  <c r="D175"/>
  <c r="D171"/>
  <c r="D167"/>
  <c r="D163"/>
  <c r="D159"/>
  <c r="D155"/>
  <c r="D151"/>
  <c r="D147"/>
  <c r="D143"/>
  <c r="D139"/>
  <c r="G134"/>
  <c r="C134"/>
  <c r="E134" s="1"/>
  <c r="D125"/>
  <c r="D124"/>
  <c r="E124"/>
  <c r="D109"/>
  <c r="F109"/>
  <c r="H109" s="1"/>
  <c r="G125"/>
  <c r="C125"/>
  <c r="E125" s="1"/>
  <c r="G121"/>
  <c r="C121"/>
  <c r="E121" s="1"/>
  <c r="G117"/>
  <c r="C117"/>
  <c r="E117" s="1"/>
  <c r="G113"/>
  <c r="C113"/>
  <c r="E113" s="1"/>
  <c r="G109"/>
  <c r="C109"/>
  <c r="E109" s="1"/>
  <c r="G124"/>
  <c r="C43"/>
  <c r="E43" s="1"/>
  <c r="G5"/>
  <c r="G65"/>
  <c r="G57"/>
  <c r="G49"/>
  <c r="C7"/>
  <c r="D7" s="1"/>
  <c r="C65"/>
  <c r="C57"/>
  <c r="C49"/>
  <c r="E49" s="1"/>
  <c r="F61"/>
  <c r="H61" s="1"/>
  <c r="F53"/>
  <c r="H53" s="1"/>
  <c r="F39"/>
  <c r="H39" s="1"/>
  <c r="G7"/>
  <c r="G67"/>
  <c r="G59"/>
  <c r="G51"/>
  <c r="C67"/>
  <c r="C59"/>
  <c r="E59" s="1"/>
  <c r="C51"/>
  <c r="F63"/>
  <c r="H63" s="1"/>
  <c r="F55"/>
  <c r="H55" s="1"/>
  <c r="H44"/>
  <c r="G44"/>
  <c r="H36"/>
  <c r="G36"/>
  <c r="H28"/>
  <c r="G28"/>
  <c r="H20"/>
  <c r="G20"/>
  <c r="H12"/>
  <c r="G12"/>
  <c r="E67"/>
  <c r="D67"/>
  <c r="F4"/>
  <c r="H4" s="1"/>
  <c r="C4"/>
  <c r="E4" s="1"/>
  <c r="G41"/>
  <c r="F41"/>
  <c r="H41" s="1"/>
  <c r="F33"/>
  <c r="H33" s="1"/>
  <c r="F25"/>
  <c r="H25" s="1"/>
  <c r="F17"/>
  <c r="H17" s="1"/>
  <c r="G9"/>
  <c r="F9"/>
  <c r="H9" s="1"/>
  <c r="F60"/>
  <c r="H60" s="1"/>
  <c r="C60"/>
  <c r="E60" s="1"/>
  <c r="F52"/>
  <c r="H52" s="1"/>
  <c r="C52"/>
  <c r="E52" s="1"/>
  <c r="D61"/>
  <c r="E61"/>
  <c r="G99"/>
  <c r="E63"/>
  <c r="D63"/>
  <c r="E55"/>
  <c r="D55"/>
  <c r="C9"/>
  <c r="E9" s="1"/>
  <c r="F87"/>
  <c r="H87" s="1"/>
  <c r="C47"/>
  <c r="E47" s="1"/>
  <c r="C31"/>
  <c r="E31" s="1"/>
  <c r="F107"/>
  <c r="H107" s="1"/>
  <c r="F91"/>
  <c r="H91" s="1"/>
  <c r="H48"/>
  <c r="G48"/>
  <c r="H40"/>
  <c r="G40"/>
  <c r="H32"/>
  <c r="G32"/>
  <c r="H24"/>
  <c r="G24"/>
  <c r="H16"/>
  <c r="G16"/>
  <c r="D59"/>
  <c r="E51"/>
  <c r="D51"/>
  <c r="F8"/>
  <c r="H8" s="1"/>
  <c r="C8"/>
  <c r="E8" s="1"/>
  <c r="D45"/>
  <c r="F45"/>
  <c r="H45" s="1"/>
  <c r="F37"/>
  <c r="H37" s="1"/>
  <c r="D29"/>
  <c r="F29"/>
  <c r="H29" s="1"/>
  <c r="F21"/>
  <c r="H21" s="1"/>
  <c r="D13"/>
  <c r="G13"/>
  <c r="F13"/>
  <c r="H13" s="1"/>
  <c r="F64"/>
  <c r="H64" s="1"/>
  <c r="D64"/>
  <c r="C64"/>
  <c r="E64" s="1"/>
  <c r="F56"/>
  <c r="H56" s="1"/>
  <c r="C56"/>
  <c r="E56" s="1"/>
  <c r="F68"/>
  <c r="H68" s="1"/>
  <c r="C68"/>
  <c r="E68" s="1"/>
  <c r="D53"/>
  <c r="E53"/>
  <c r="G83"/>
  <c r="G75"/>
  <c r="D6"/>
  <c r="C6"/>
  <c r="E6" s="1"/>
  <c r="F6"/>
  <c r="H6" s="1"/>
  <c r="G47"/>
  <c r="D47"/>
  <c r="G43"/>
  <c r="G39"/>
  <c r="D39"/>
  <c r="D35"/>
  <c r="G31"/>
  <c r="D31"/>
  <c r="F27"/>
  <c r="H27" s="1"/>
  <c r="D27"/>
  <c r="F23"/>
  <c r="H23" s="1"/>
  <c r="D23"/>
  <c r="G19"/>
  <c r="F19"/>
  <c r="H19" s="1"/>
  <c r="D19"/>
  <c r="F15"/>
  <c r="H15" s="1"/>
  <c r="C15"/>
  <c r="E15" s="1"/>
  <c r="F11"/>
  <c r="H11" s="1"/>
  <c r="C11"/>
  <c r="E11" s="1"/>
  <c r="D66"/>
  <c r="C66"/>
  <c r="E66" s="1"/>
  <c r="F66"/>
  <c r="H66" s="1"/>
  <c r="D62"/>
  <c r="C62"/>
  <c r="E62" s="1"/>
  <c r="F62"/>
  <c r="H62" s="1"/>
  <c r="C58"/>
  <c r="E58" s="1"/>
  <c r="F58"/>
  <c r="H58" s="1"/>
  <c r="D54"/>
  <c r="C54"/>
  <c r="E54" s="1"/>
  <c r="F54"/>
  <c r="H54" s="1"/>
  <c r="D50"/>
  <c r="C50"/>
  <c r="E50" s="1"/>
  <c r="F50"/>
  <c r="H50" s="1"/>
  <c r="D65"/>
  <c r="E65"/>
  <c r="D57"/>
  <c r="E57"/>
  <c r="D49"/>
  <c r="C37"/>
  <c r="E37" s="1"/>
  <c r="C21"/>
  <c r="E21" s="1"/>
  <c r="F103"/>
  <c r="H103" s="1"/>
  <c r="F71"/>
  <c r="H71" s="1"/>
  <c r="C41"/>
  <c r="E41" s="1"/>
  <c r="C33"/>
  <c r="E33" s="1"/>
  <c r="C25"/>
  <c r="E25" s="1"/>
  <c r="C17"/>
  <c r="E17" s="1"/>
  <c r="E5"/>
  <c r="F95"/>
  <c r="H95" s="1"/>
  <c r="F79"/>
  <c r="H79" s="1"/>
  <c r="F35"/>
  <c r="H35" s="1"/>
  <c r="F105"/>
  <c r="H105" s="1"/>
  <c r="F101"/>
  <c r="H101" s="1"/>
  <c r="F97"/>
  <c r="H97" s="1"/>
  <c r="F93"/>
  <c r="H93" s="1"/>
  <c r="F89"/>
  <c r="H89" s="1"/>
  <c r="F85"/>
  <c r="H85" s="1"/>
  <c r="F81"/>
  <c r="H81" s="1"/>
  <c r="F77"/>
  <c r="H77" s="1"/>
  <c r="F73"/>
  <c r="H73" s="1"/>
  <c r="F69"/>
  <c r="H69" s="1"/>
  <c r="C48"/>
  <c r="E48" s="1"/>
  <c r="C44"/>
  <c r="E44" s="1"/>
  <c r="C40"/>
  <c r="E40" s="1"/>
  <c r="C36"/>
  <c r="E36" s="1"/>
  <c r="C32"/>
  <c r="E32" s="1"/>
  <c r="C28"/>
  <c r="E28" s="1"/>
  <c r="C24"/>
  <c r="E24" s="1"/>
  <c r="C20"/>
  <c r="E20" s="1"/>
  <c r="C16"/>
  <c r="E16" s="1"/>
  <c r="C12"/>
  <c r="E12" s="1"/>
  <c r="F106"/>
  <c r="F102"/>
  <c r="F98"/>
  <c r="F94"/>
  <c r="F90"/>
  <c r="F86"/>
  <c r="F82"/>
  <c r="F78"/>
  <c r="F74"/>
  <c r="F70"/>
  <c r="F46"/>
  <c r="F42"/>
  <c r="F38"/>
  <c r="F34"/>
  <c r="F30"/>
  <c r="F26"/>
  <c r="F22"/>
  <c r="F18"/>
  <c r="F14"/>
  <c r="F10"/>
  <c r="D108"/>
  <c r="D104"/>
  <c r="D100"/>
  <c r="D96"/>
  <c r="D92"/>
  <c r="D88"/>
  <c r="D84"/>
  <c r="D80"/>
  <c r="D76"/>
  <c r="D72"/>
  <c r="D48"/>
  <c r="D44"/>
  <c r="D40"/>
  <c r="D36"/>
  <c r="D32"/>
  <c r="D28"/>
  <c r="D24"/>
  <c r="D20"/>
  <c r="D16"/>
  <c r="D12"/>
  <c r="G105"/>
  <c r="G101"/>
  <c r="G97"/>
  <c r="G93"/>
  <c r="G89"/>
  <c r="G85"/>
  <c r="G81"/>
  <c r="G77"/>
  <c r="G73"/>
  <c r="G69"/>
  <c r="C46"/>
  <c r="E46" s="1"/>
  <c r="C42"/>
  <c r="E42" s="1"/>
  <c r="C38"/>
  <c r="E38" s="1"/>
  <c r="C34"/>
  <c r="E34" s="1"/>
  <c r="C30"/>
  <c r="E30" s="1"/>
  <c r="C26"/>
  <c r="E26" s="1"/>
  <c r="C22"/>
  <c r="E22" s="1"/>
  <c r="C18"/>
  <c r="E18" s="1"/>
  <c r="C14"/>
  <c r="E14" s="1"/>
  <c r="C10"/>
  <c r="E10" s="1"/>
  <c r="F108"/>
  <c r="F104"/>
  <c r="F100"/>
  <c r="F96"/>
  <c r="F92"/>
  <c r="F88"/>
  <c r="F84"/>
  <c r="F80"/>
  <c r="F76"/>
  <c r="F72"/>
  <c r="D106"/>
  <c r="D102"/>
  <c r="D98"/>
  <c r="D94"/>
  <c r="D90"/>
  <c r="D86"/>
  <c r="D82"/>
  <c r="D78"/>
  <c r="D74"/>
  <c r="D70"/>
  <c r="C107"/>
  <c r="E107" s="1"/>
  <c r="C105"/>
  <c r="E105" s="1"/>
  <c r="C103"/>
  <c r="E103" s="1"/>
  <c r="C101"/>
  <c r="E101" s="1"/>
  <c r="C99"/>
  <c r="E99" s="1"/>
  <c r="C97"/>
  <c r="E97" s="1"/>
  <c r="C95"/>
  <c r="E95" s="1"/>
  <c r="C93"/>
  <c r="E93" s="1"/>
  <c r="C91"/>
  <c r="E91" s="1"/>
  <c r="C89"/>
  <c r="E89" s="1"/>
  <c r="C87"/>
  <c r="E87" s="1"/>
  <c r="C85"/>
  <c r="E85" s="1"/>
  <c r="C83"/>
  <c r="E83" s="1"/>
  <c r="C81"/>
  <c r="E81" s="1"/>
  <c r="C79"/>
  <c r="E79" s="1"/>
  <c r="C77"/>
  <c r="E77" s="1"/>
  <c r="C75"/>
  <c r="E75" s="1"/>
  <c r="C73"/>
  <c r="E73" s="1"/>
  <c r="C71"/>
  <c r="E71" s="1"/>
  <c r="C69"/>
  <c r="E69" s="1"/>
  <c r="E242" l="1"/>
  <c r="E210"/>
  <c r="D282"/>
  <c r="E226"/>
  <c r="D194"/>
  <c r="G290"/>
  <c r="G285"/>
  <c r="G254"/>
  <c r="D255"/>
  <c r="D256"/>
  <c r="D170"/>
  <c r="D142"/>
  <c r="E259"/>
  <c r="E263"/>
  <c r="E271"/>
  <c r="E275"/>
  <c r="E279"/>
  <c r="E287"/>
  <c r="E274"/>
  <c r="D158"/>
  <c r="D166"/>
  <c r="D281"/>
  <c r="G270"/>
  <c r="D277"/>
  <c r="D193"/>
  <c r="D209"/>
  <c r="D225"/>
  <c r="D241"/>
  <c r="D257"/>
  <c r="D273"/>
  <c r="D285"/>
  <c r="D197"/>
  <c r="D213"/>
  <c r="D229"/>
  <c r="D245"/>
  <c r="D261"/>
  <c r="D205"/>
  <c r="D221"/>
  <c r="D237"/>
  <c r="D253"/>
  <c r="D269"/>
  <c r="G291"/>
  <c r="G295"/>
  <c r="D323"/>
  <c r="D306"/>
  <c r="G308"/>
  <c r="G307"/>
  <c r="D322"/>
  <c r="G319"/>
  <c r="H309"/>
  <c r="G309"/>
  <c r="H321"/>
  <c r="G321"/>
  <c r="D294"/>
  <c r="D314"/>
  <c r="D189"/>
  <c r="G135"/>
  <c r="G142"/>
  <c r="G186"/>
  <c r="G302"/>
  <c r="D162"/>
  <c r="D298"/>
  <c r="D130"/>
  <c r="G127"/>
  <c r="D138"/>
  <c r="G154"/>
  <c r="D182"/>
  <c r="G310"/>
  <c r="G131"/>
  <c r="G166"/>
  <c r="G314"/>
  <c r="D150"/>
  <c r="D174"/>
  <c r="D318"/>
  <c r="D134"/>
  <c r="G130"/>
  <c r="D127"/>
  <c r="G138"/>
  <c r="D154"/>
  <c r="G182"/>
  <c r="D310"/>
  <c r="D117"/>
  <c r="D113"/>
  <c r="D121"/>
  <c r="D25"/>
  <c r="E7"/>
  <c r="G11"/>
  <c r="D43"/>
  <c r="D68"/>
  <c r="D52"/>
  <c r="D58"/>
  <c r="G15"/>
  <c r="D56"/>
  <c r="G37"/>
  <c r="D8"/>
  <c r="D60"/>
  <c r="G33"/>
  <c r="G55"/>
  <c r="D10"/>
  <c r="D97"/>
  <c r="D95"/>
  <c r="D21"/>
  <c r="G61"/>
  <c r="D77"/>
  <c r="D9"/>
  <c r="D93"/>
  <c r="D42"/>
  <c r="G50"/>
  <c r="G54"/>
  <c r="G58"/>
  <c r="G62"/>
  <c r="G66"/>
  <c r="D11"/>
  <c r="D15"/>
  <c r="G23"/>
  <c r="G68"/>
  <c r="G56"/>
  <c r="G64"/>
  <c r="G21"/>
  <c r="D30"/>
  <c r="D87"/>
  <c r="G52"/>
  <c r="G60"/>
  <c r="G17"/>
  <c r="D81"/>
  <c r="D26"/>
  <c r="G45"/>
  <c r="D14"/>
  <c r="D71"/>
  <c r="D41"/>
  <c r="G63"/>
  <c r="G53"/>
  <c r="H76"/>
  <c r="G76"/>
  <c r="H92"/>
  <c r="G92"/>
  <c r="H108"/>
  <c r="G108"/>
  <c r="G22"/>
  <c r="H22"/>
  <c r="G38"/>
  <c r="H38"/>
  <c r="G74"/>
  <c r="H74"/>
  <c r="G90"/>
  <c r="H90"/>
  <c r="G106"/>
  <c r="H106"/>
  <c r="H72"/>
  <c r="G72"/>
  <c r="H88"/>
  <c r="G88"/>
  <c r="H104"/>
  <c r="G104"/>
  <c r="G18"/>
  <c r="H18"/>
  <c r="G34"/>
  <c r="H34"/>
  <c r="G70"/>
  <c r="H70"/>
  <c r="G86"/>
  <c r="H86"/>
  <c r="G102"/>
  <c r="H102"/>
  <c r="H84"/>
  <c r="G84"/>
  <c r="H100"/>
  <c r="G100"/>
  <c r="G14"/>
  <c r="H14"/>
  <c r="G30"/>
  <c r="H30"/>
  <c r="G46"/>
  <c r="H46"/>
  <c r="G82"/>
  <c r="H82"/>
  <c r="G98"/>
  <c r="H98"/>
  <c r="H80"/>
  <c r="G80"/>
  <c r="H96"/>
  <c r="G96"/>
  <c r="G10"/>
  <c r="H10"/>
  <c r="G26"/>
  <c r="H26"/>
  <c r="G42"/>
  <c r="H42"/>
  <c r="G78"/>
  <c r="H78"/>
  <c r="G94"/>
  <c r="H94"/>
  <c r="D75"/>
  <c r="D38"/>
  <c r="D99"/>
  <c r="G103"/>
  <c r="G79"/>
  <c r="G91"/>
  <c r="G107"/>
  <c r="D17"/>
  <c r="D73"/>
  <c r="D89"/>
  <c r="D105"/>
  <c r="D83"/>
  <c r="D103"/>
  <c r="D22"/>
  <c r="D79"/>
  <c r="D91"/>
  <c r="D107"/>
  <c r="D69"/>
  <c r="D85"/>
  <c r="D101"/>
  <c r="D34"/>
  <c r="G27"/>
  <c r="G35"/>
  <c r="G6"/>
  <c r="G95"/>
  <c r="G29"/>
  <c r="D37"/>
  <c r="G8"/>
  <c r="D18"/>
  <c r="D46"/>
  <c r="G71"/>
  <c r="G87"/>
  <c r="G25"/>
  <c r="D33"/>
  <c r="G4"/>
</calcChain>
</file>

<file path=xl/sharedStrings.xml><?xml version="1.0" encoding="utf-8"?>
<sst xmlns="http://schemas.openxmlformats.org/spreadsheetml/2006/main" count="59" uniqueCount="44">
  <si>
    <t>Hrubá mzda</t>
  </si>
  <si>
    <t>Čistá mzda</t>
  </si>
  <si>
    <t>Superhrubá mzda</t>
  </si>
  <si>
    <t>Efektivní zdanění HM</t>
  </si>
  <si>
    <t>2 děti</t>
  </si>
  <si>
    <t>0 dětí</t>
  </si>
  <si>
    <t>2013/2014</t>
  </si>
  <si>
    <t>Efektivní zdanění 2012</t>
  </si>
  <si>
    <t>Efektivní zdanění 2014</t>
  </si>
  <si>
    <t>Tabulka č. A 19</t>
  </si>
  <si>
    <t>Distribuce hrubých měsíčních mezd zaměstnanců podle hlavních tříd KZAM</t>
  </si>
  <si>
    <t>ROK 2010</t>
  </si>
  <si>
    <t>ZAMĚSTNÁNÍ</t>
  </si>
  <si>
    <t>kód
KZAM</t>
  </si>
  <si>
    <t>Průměrná
mzda</t>
  </si>
  <si>
    <t>Mzdy v důležitých kvantilech</t>
  </si>
  <si>
    <t>P5</t>
  </si>
  <si>
    <t>P10</t>
  </si>
  <si>
    <t>P25</t>
  </si>
  <si>
    <t>P50</t>
  </si>
  <si>
    <t>P75</t>
  </si>
  <si>
    <t>P90</t>
  </si>
  <si>
    <t>P95</t>
  </si>
  <si>
    <t>5.percentil</t>
  </si>
  <si>
    <t>1.decil</t>
  </si>
  <si>
    <t>1.kvartil</t>
  </si>
  <si>
    <t>Medián</t>
  </si>
  <si>
    <t>3.kvartil</t>
  </si>
  <si>
    <t>9. decil</t>
  </si>
  <si>
    <t>95.percentil</t>
  </si>
  <si>
    <t xml:space="preserve">C E L K E M </t>
  </si>
  <si>
    <t>v tom hlavní třídy KZAM:</t>
  </si>
  <si>
    <t>příslušníci armády</t>
  </si>
  <si>
    <t>0000</t>
  </si>
  <si>
    <t>zákonodárci, vedoucí a řídící pracovníci</t>
  </si>
  <si>
    <t>vědečtí a odborní duševní pracovníci</t>
  </si>
  <si>
    <t>techničtí, zdravotničtí, pedagogičtí pracovníci</t>
  </si>
  <si>
    <t>nižší administrativní pracovníci</t>
  </si>
  <si>
    <t>provozní pracovníci ve službách a obchodě</t>
  </si>
  <si>
    <t>kvalifikovaní dělníci v zemědělství, lesnictví a ryb.</t>
  </si>
  <si>
    <t>řemeslníci, kvalifikovaní výrobci a zpracovatelé</t>
  </si>
  <si>
    <t>obsluha strojů a zařízení</t>
  </si>
  <si>
    <t>pomocní a nekvalifikovaní pracovníci</t>
  </si>
  <si>
    <t>Návrh ČSSD z roku 2011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</si>
</sst>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"/>
      <family val="2"/>
      <charset val="238"/>
    </font>
    <font>
      <b/>
      <sz val="11"/>
      <name val="Arial CE"/>
      <family val="2"/>
      <charset val="238"/>
    </font>
    <font>
      <sz val="10"/>
      <name val="Arial CE"/>
      <charset val="238"/>
    </font>
    <font>
      <sz val="11"/>
      <name val="Arial CE"/>
      <family val="2"/>
      <charset val="238"/>
    </font>
    <font>
      <sz val="1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1" applyFont="1"/>
    <xf numFmtId="0" fontId="3" fillId="0" borderId="0" xfId="1"/>
    <xf numFmtId="0" fontId="4" fillId="0" borderId="0" xfId="1" applyFont="1"/>
    <xf numFmtId="0" fontId="5" fillId="0" borderId="0" xfId="1" applyFont="1" applyAlignment="1">
      <alignment horizontal="right"/>
    </xf>
    <xf numFmtId="0" fontId="5" fillId="0" borderId="11" xfId="2" applyFont="1" applyFill="1" applyBorder="1" applyAlignment="1">
      <alignment horizontal="center"/>
    </xf>
    <xf numFmtId="0" fontId="5" fillId="0" borderId="12" xfId="2" applyFont="1" applyFill="1" applyBorder="1" applyAlignment="1">
      <alignment horizontal="center"/>
    </xf>
    <xf numFmtId="0" fontId="5" fillId="0" borderId="13" xfId="2" applyFont="1" applyFill="1" applyBorder="1" applyAlignment="1">
      <alignment horizontal="center"/>
    </xf>
    <xf numFmtId="0" fontId="9" fillId="0" borderId="16" xfId="2" applyFont="1" applyFill="1" applyBorder="1" applyAlignment="1">
      <alignment horizontal="center"/>
    </xf>
    <xf numFmtId="0" fontId="9" fillId="0" borderId="17" xfId="2" applyFont="1" applyFill="1" applyBorder="1" applyAlignment="1">
      <alignment horizontal="center"/>
    </xf>
    <xf numFmtId="0" fontId="9" fillId="0" borderId="15" xfId="2" applyFont="1" applyFill="1" applyBorder="1" applyAlignment="1">
      <alignment horizontal="center"/>
    </xf>
    <xf numFmtId="0" fontId="9" fillId="0" borderId="18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left"/>
    </xf>
    <xf numFmtId="0" fontId="9" fillId="0" borderId="0" xfId="2" applyFont="1" applyFill="1" applyBorder="1" applyAlignment="1">
      <alignment horizontal="right"/>
    </xf>
    <xf numFmtId="3" fontId="10" fillId="0" borderId="0" xfId="1" applyNumberFormat="1" applyFont="1" applyBorder="1" applyAlignment="1">
      <alignment horizontal="right" indent="1"/>
    </xf>
    <xf numFmtId="3" fontId="5" fillId="0" borderId="0" xfId="1" applyNumberFormat="1" applyFont="1" applyBorder="1" applyAlignment="1">
      <alignment horizontal="right" indent="1"/>
    </xf>
    <xf numFmtId="0" fontId="9" fillId="0" borderId="0" xfId="2" applyFont="1" applyFill="1" applyBorder="1" applyAlignment="1"/>
    <xf numFmtId="0" fontId="9" fillId="0" borderId="0" xfId="2" applyFont="1" applyFill="1" applyBorder="1" applyAlignment="1">
      <alignment horizontal="center"/>
    </xf>
    <xf numFmtId="0" fontId="7" fillId="0" borderId="0" xfId="2" applyFont="1" applyFill="1" applyBorder="1" applyAlignment="1"/>
    <xf numFmtId="0" fontId="7" fillId="0" borderId="1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wrapText="1"/>
    </xf>
    <xf numFmtId="0" fontId="8" fillId="0" borderId="9" xfId="2" applyFont="1" applyFill="1" applyBorder="1" applyAlignment="1">
      <alignment horizontal="center" wrapText="1"/>
    </xf>
    <xf numFmtId="0" fontId="8" fillId="0" borderId="16" xfId="2" applyFont="1" applyFill="1" applyBorder="1" applyAlignment="1">
      <alignment horizont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normal" xfId="2"/>
    <cellStyle name="normální" xfId="0" builtinId="0"/>
    <cellStyle name="normální_Nove vystupy_DOPOCTENE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/>
              <a:t>Efektivní zdanění </a:t>
            </a:r>
            <a:r>
              <a:rPr lang="en-US"/>
              <a:t>pro 0 dětí</a:t>
            </a:r>
            <a:r>
              <a:rPr lang="cs-CZ"/>
              <a:t> v roce 2012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List1!$D$3</c:f>
              <c:strCache>
                <c:ptCount val="1"/>
                <c:pt idx="0">
                  <c:v>Efektivní zdanění 2012</c:v>
                </c:pt>
              </c:strCache>
            </c:strRef>
          </c:tx>
          <c:marker>
            <c:symbol val="none"/>
          </c:marker>
          <c:dLbls>
            <c:dLbl>
              <c:idx val="5"/>
              <c:layout>
                <c:manualLayout>
                  <c:x val="-3.5320088300220751E-2"/>
                  <c:y val="0.17794486215538849"/>
                </c:manualLayout>
              </c:layout>
              <c:showVal val="1"/>
            </c:dLbl>
            <c:dLbl>
              <c:idx val="24"/>
              <c:layout>
                <c:manualLayout>
                  <c:x val="-3.2376747608535698E-2"/>
                  <c:y val="0.10526315789473685"/>
                </c:manualLayout>
              </c:layout>
              <c:showVal val="1"/>
            </c:dLbl>
            <c:dLbl>
              <c:idx val="45"/>
              <c:layout>
                <c:manualLayout>
                  <c:x val="-5.5923473142016213E-2"/>
                  <c:y val="-2.5062656641604009E-3"/>
                </c:manualLayout>
              </c:layout>
              <c:showVal val="1"/>
            </c:dLbl>
            <c:dLbl>
              <c:idx val="64"/>
              <c:layout>
                <c:manualLayout>
                  <c:x val="-4.4150110375275935E-2"/>
                  <c:y val="-3.7593984962406013E-2"/>
                </c:manualLayout>
              </c:layout>
              <c:showVal val="1"/>
            </c:dLbl>
            <c:dLbl>
              <c:idx val="84"/>
              <c:layout>
                <c:manualLayout>
                  <c:x val="-1.9131830375507728E-2"/>
                  <c:y val="-3.7594182306159102E-2"/>
                </c:manualLayout>
              </c:layout>
              <c:showVal val="1"/>
            </c:dLbl>
            <c:dLbl>
              <c:idx val="104"/>
              <c:layout>
                <c:manualLayout>
                  <c:x val="1.0301692420897717E-2"/>
                  <c:y val="-3.7593984962406013E-2"/>
                </c:manualLayout>
              </c:layout>
              <c:showVal val="1"/>
            </c:dLbl>
            <c:delete val="1"/>
          </c:dLbls>
          <c:xVal>
            <c:numRef>
              <c:f>List1!$A$4:$A$388</c:f>
              <c:numCache>
                <c:formatCode>General</c:formatCode>
                <c:ptCount val="385"/>
                <c:pt idx="0">
                  <c:v>8000</c:v>
                </c:pt>
                <c:pt idx="1">
                  <c:v>8500</c:v>
                </c:pt>
                <c:pt idx="2">
                  <c:v>9000</c:v>
                </c:pt>
                <c:pt idx="3">
                  <c:v>9500</c:v>
                </c:pt>
                <c:pt idx="4">
                  <c:v>10000</c:v>
                </c:pt>
                <c:pt idx="5">
                  <c:v>10500</c:v>
                </c:pt>
                <c:pt idx="6">
                  <c:v>11000</c:v>
                </c:pt>
                <c:pt idx="7">
                  <c:v>11500</c:v>
                </c:pt>
                <c:pt idx="8">
                  <c:v>12000</c:v>
                </c:pt>
                <c:pt idx="9">
                  <c:v>12500</c:v>
                </c:pt>
                <c:pt idx="10">
                  <c:v>13000</c:v>
                </c:pt>
                <c:pt idx="11">
                  <c:v>13500</c:v>
                </c:pt>
                <c:pt idx="12">
                  <c:v>14000</c:v>
                </c:pt>
                <c:pt idx="13">
                  <c:v>14500</c:v>
                </c:pt>
                <c:pt idx="14">
                  <c:v>15000</c:v>
                </c:pt>
                <c:pt idx="15">
                  <c:v>15500</c:v>
                </c:pt>
                <c:pt idx="16">
                  <c:v>16000</c:v>
                </c:pt>
                <c:pt idx="17">
                  <c:v>16500</c:v>
                </c:pt>
                <c:pt idx="18">
                  <c:v>17000</c:v>
                </c:pt>
                <c:pt idx="19">
                  <c:v>17500</c:v>
                </c:pt>
                <c:pt idx="20">
                  <c:v>18000</c:v>
                </c:pt>
                <c:pt idx="21">
                  <c:v>18500</c:v>
                </c:pt>
                <c:pt idx="22">
                  <c:v>19000</c:v>
                </c:pt>
                <c:pt idx="23">
                  <c:v>19500</c:v>
                </c:pt>
                <c:pt idx="24">
                  <c:v>20000</c:v>
                </c:pt>
                <c:pt idx="25">
                  <c:v>20500</c:v>
                </c:pt>
                <c:pt idx="26">
                  <c:v>21000</c:v>
                </c:pt>
                <c:pt idx="27">
                  <c:v>21500</c:v>
                </c:pt>
                <c:pt idx="28">
                  <c:v>22000</c:v>
                </c:pt>
                <c:pt idx="29">
                  <c:v>22500</c:v>
                </c:pt>
                <c:pt idx="30">
                  <c:v>23000</c:v>
                </c:pt>
                <c:pt idx="31">
                  <c:v>23500</c:v>
                </c:pt>
                <c:pt idx="32">
                  <c:v>24000</c:v>
                </c:pt>
                <c:pt idx="33">
                  <c:v>24500</c:v>
                </c:pt>
                <c:pt idx="34">
                  <c:v>25000</c:v>
                </c:pt>
                <c:pt idx="35">
                  <c:v>25500</c:v>
                </c:pt>
                <c:pt idx="36">
                  <c:v>26000</c:v>
                </c:pt>
                <c:pt idx="37">
                  <c:v>26500</c:v>
                </c:pt>
                <c:pt idx="38">
                  <c:v>27000</c:v>
                </c:pt>
                <c:pt idx="39">
                  <c:v>27500</c:v>
                </c:pt>
                <c:pt idx="40">
                  <c:v>28000</c:v>
                </c:pt>
                <c:pt idx="41">
                  <c:v>28500</c:v>
                </c:pt>
                <c:pt idx="42">
                  <c:v>29000</c:v>
                </c:pt>
                <c:pt idx="43">
                  <c:v>29500</c:v>
                </c:pt>
                <c:pt idx="44">
                  <c:v>30000</c:v>
                </c:pt>
                <c:pt idx="45">
                  <c:v>30500</c:v>
                </c:pt>
                <c:pt idx="46">
                  <c:v>31000</c:v>
                </c:pt>
                <c:pt idx="47">
                  <c:v>31500</c:v>
                </c:pt>
                <c:pt idx="48">
                  <c:v>32000</c:v>
                </c:pt>
                <c:pt idx="49">
                  <c:v>32500</c:v>
                </c:pt>
                <c:pt idx="50">
                  <c:v>33000</c:v>
                </c:pt>
                <c:pt idx="51">
                  <c:v>33500</c:v>
                </c:pt>
                <c:pt idx="52">
                  <c:v>34000</c:v>
                </c:pt>
                <c:pt idx="53">
                  <c:v>34500</c:v>
                </c:pt>
                <c:pt idx="54">
                  <c:v>35000</c:v>
                </c:pt>
                <c:pt idx="55">
                  <c:v>35500</c:v>
                </c:pt>
                <c:pt idx="56">
                  <c:v>36000</c:v>
                </c:pt>
                <c:pt idx="57">
                  <c:v>36500</c:v>
                </c:pt>
                <c:pt idx="58">
                  <c:v>37000</c:v>
                </c:pt>
                <c:pt idx="59">
                  <c:v>37500</c:v>
                </c:pt>
                <c:pt idx="60">
                  <c:v>38000</c:v>
                </c:pt>
                <c:pt idx="61">
                  <c:v>38500</c:v>
                </c:pt>
                <c:pt idx="62">
                  <c:v>39000</c:v>
                </c:pt>
                <c:pt idx="63">
                  <c:v>39500</c:v>
                </c:pt>
                <c:pt idx="64">
                  <c:v>40000</c:v>
                </c:pt>
                <c:pt idx="65">
                  <c:v>40500</c:v>
                </c:pt>
                <c:pt idx="66">
                  <c:v>41000</c:v>
                </c:pt>
                <c:pt idx="67">
                  <c:v>41500</c:v>
                </c:pt>
                <c:pt idx="68">
                  <c:v>42000</c:v>
                </c:pt>
                <c:pt idx="69">
                  <c:v>42500</c:v>
                </c:pt>
                <c:pt idx="70">
                  <c:v>43000</c:v>
                </c:pt>
                <c:pt idx="71">
                  <c:v>43500</c:v>
                </c:pt>
                <c:pt idx="72">
                  <c:v>44000</c:v>
                </c:pt>
                <c:pt idx="73">
                  <c:v>44500</c:v>
                </c:pt>
                <c:pt idx="74">
                  <c:v>45000</c:v>
                </c:pt>
                <c:pt idx="75">
                  <c:v>45500</c:v>
                </c:pt>
                <c:pt idx="76">
                  <c:v>46000</c:v>
                </c:pt>
                <c:pt idx="77">
                  <c:v>46500</c:v>
                </c:pt>
                <c:pt idx="78">
                  <c:v>47000</c:v>
                </c:pt>
                <c:pt idx="79">
                  <c:v>47500</c:v>
                </c:pt>
                <c:pt idx="80">
                  <c:v>48000</c:v>
                </c:pt>
                <c:pt idx="81">
                  <c:v>48500</c:v>
                </c:pt>
                <c:pt idx="82">
                  <c:v>49000</c:v>
                </c:pt>
                <c:pt idx="83">
                  <c:v>49500</c:v>
                </c:pt>
                <c:pt idx="84">
                  <c:v>50000</c:v>
                </c:pt>
                <c:pt idx="85">
                  <c:v>50500</c:v>
                </c:pt>
                <c:pt idx="86">
                  <c:v>51000</c:v>
                </c:pt>
                <c:pt idx="87">
                  <c:v>51500</c:v>
                </c:pt>
                <c:pt idx="88">
                  <c:v>52000</c:v>
                </c:pt>
                <c:pt idx="89">
                  <c:v>52500</c:v>
                </c:pt>
                <c:pt idx="90">
                  <c:v>53000</c:v>
                </c:pt>
                <c:pt idx="91">
                  <c:v>53500</c:v>
                </c:pt>
                <c:pt idx="92">
                  <c:v>54000</c:v>
                </c:pt>
                <c:pt idx="93">
                  <c:v>54500</c:v>
                </c:pt>
                <c:pt idx="94">
                  <c:v>55000</c:v>
                </c:pt>
                <c:pt idx="95">
                  <c:v>55500</c:v>
                </c:pt>
                <c:pt idx="96">
                  <c:v>56000</c:v>
                </c:pt>
                <c:pt idx="97">
                  <c:v>56500</c:v>
                </c:pt>
                <c:pt idx="98">
                  <c:v>57000</c:v>
                </c:pt>
                <c:pt idx="99">
                  <c:v>57500</c:v>
                </c:pt>
                <c:pt idx="100">
                  <c:v>58000</c:v>
                </c:pt>
                <c:pt idx="101">
                  <c:v>58500</c:v>
                </c:pt>
                <c:pt idx="102">
                  <c:v>59000</c:v>
                </c:pt>
                <c:pt idx="103">
                  <c:v>59500</c:v>
                </c:pt>
                <c:pt idx="104">
                  <c:v>60000</c:v>
                </c:pt>
                <c:pt idx="105">
                  <c:v>60500</c:v>
                </c:pt>
                <c:pt idx="106">
                  <c:v>61000</c:v>
                </c:pt>
                <c:pt idx="107">
                  <c:v>61500</c:v>
                </c:pt>
                <c:pt idx="108">
                  <c:v>62000</c:v>
                </c:pt>
                <c:pt idx="109">
                  <c:v>62500</c:v>
                </c:pt>
                <c:pt idx="110">
                  <c:v>63000</c:v>
                </c:pt>
                <c:pt idx="111">
                  <c:v>63500</c:v>
                </c:pt>
                <c:pt idx="112">
                  <c:v>64000</c:v>
                </c:pt>
                <c:pt idx="113">
                  <c:v>64500</c:v>
                </c:pt>
                <c:pt idx="114">
                  <c:v>65000</c:v>
                </c:pt>
                <c:pt idx="115">
                  <c:v>65500</c:v>
                </c:pt>
                <c:pt idx="116">
                  <c:v>66000</c:v>
                </c:pt>
                <c:pt idx="117">
                  <c:v>66500</c:v>
                </c:pt>
                <c:pt idx="118">
                  <c:v>67000</c:v>
                </c:pt>
                <c:pt idx="119">
                  <c:v>67500</c:v>
                </c:pt>
                <c:pt idx="120">
                  <c:v>68000</c:v>
                </c:pt>
                <c:pt idx="121">
                  <c:v>68500</c:v>
                </c:pt>
                <c:pt idx="122">
                  <c:v>69000</c:v>
                </c:pt>
                <c:pt idx="123">
                  <c:v>69500</c:v>
                </c:pt>
                <c:pt idx="124">
                  <c:v>70000</c:v>
                </c:pt>
                <c:pt idx="125">
                  <c:v>70500</c:v>
                </c:pt>
                <c:pt idx="126">
                  <c:v>71000</c:v>
                </c:pt>
                <c:pt idx="127">
                  <c:v>71500</c:v>
                </c:pt>
                <c:pt idx="128">
                  <c:v>72000</c:v>
                </c:pt>
                <c:pt idx="129">
                  <c:v>72500</c:v>
                </c:pt>
                <c:pt idx="130">
                  <c:v>73000</c:v>
                </c:pt>
                <c:pt idx="131">
                  <c:v>73500</c:v>
                </c:pt>
                <c:pt idx="132">
                  <c:v>74000</c:v>
                </c:pt>
                <c:pt idx="133">
                  <c:v>74500</c:v>
                </c:pt>
                <c:pt idx="134">
                  <c:v>75000</c:v>
                </c:pt>
                <c:pt idx="135">
                  <c:v>75500</c:v>
                </c:pt>
                <c:pt idx="136">
                  <c:v>76000</c:v>
                </c:pt>
                <c:pt idx="137">
                  <c:v>76500</c:v>
                </c:pt>
                <c:pt idx="138">
                  <c:v>77000</c:v>
                </c:pt>
                <c:pt idx="139">
                  <c:v>77500</c:v>
                </c:pt>
                <c:pt idx="140">
                  <c:v>78000</c:v>
                </c:pt>
                <c:pt idx="141">
                  <c:v>78500</c:v>
                </c:pt>
                <c:pt idx="142">
                  <c:v>79000</c:v>
                </c:pt>
                <c:pt idx="143">
                  <c:v>79500</c:v>
                </c:pt>
                <c:pt idx="144">
                  <c:v>80000</c:v>
                </c:pt>
                <c:pt idx="145">
                  <c:v>80500</c:v>
                </c:pt>
                <c:pt idx="146">
                  <c:v>81000</c:v>
                </c:pt>
                <c:pt idx="147">
                  <c:v>81500</c:v>
                </c:pt>
                <c:pt idx="148">
                  <c:v>82000</c:v>
                </c:pt>
                <c:pt idx="149">
                  <c:v>82500</c:v>
                </c:pt>
                <c:pt idx="150">
                  <c:v>83000</c:v>
                </c:pt>
                <c:pt idx="151">
                  <c:v>83500</c:v>
                </c:pt>
                <c:pt idx="152">
                  <c:v>84000</c:v>
                </c:pt>
                <c:pt idx="153">
                  <c:v>84500</c:v>
                </c:pt>
                <c:pt idx="154">
                  <c:v>85000</c:v>
                </c:pt>
                <c:pt idx="155">
                  <c:v>85500</c:v>
                </c:pt>
                <c:pt idx="156">
                  <c:v>86000</c:v>
                </c:pt>
                <c:pt idx="157">
                  <c:v>86500</c:v>
                </c:pt>
                <c:pt idx="158">
                  <c:v>87000</c:v>
                </c:pt>
                <c:pt idx="159">
                  <c:v>87500</c:v>
                </c:pt>
                <c:pt idx="160">
                  <c:v>88000</c:v>
                </c:pt>
                <c:pt idx="161">
                  <c:v>88500</c:v>
                </c:pt>
                <c:pt idx="162">
                  <c:v>89000</c:v>
                </c:pt>
                <c:pt idx="163">
                  <c:v>89500</c:v>
                </c:pt>
                <c:pt idx="164">
                  <c:v>90000</c:v>
                </c:pt>
                <c:pt idx="165">
                  <c:v>90500</c:v>
                </c:pt>
                <c:pt idx="166">
                  <c:v>91000</c:v>
                </c:pt>
                <c:pt idx="167">
                  <c:v>91500</c:v>
                </c:pt>
                <c:pt idx="168">
                  <c:v>92000</c:v>
                </c:pt>
                <c:pt idx="169">
                  <c:v>92500</c:v>
                </c:pt>
                <c:pt idx="170">
                  <c:v>93000</c:v>
                </c:pt>
                <c:pt idx="171">
                  <c:v>93500</c:v>
                </c:pt>
                <c:pt idx="172">
                  <c:v>94000</c:v>
                </c:pt>
                <c:pt idx="173">
                  <c:v>94500</c:v>
                </c:pt>
                <c:pt idx="174">
                  <c:v>95000</c:v>
                </c:pt>
                <c:pt idx="175">
                  <c:v>95500</c:v>
                </c:pt>
                <c:pt idx="176">
                  <c:v>96000</c:v>
                </c:pt>
                <c:pt idx="177">
                  <c:v>96500</c:v>
                </c:pt>
                <c:pt idx="178">
                  <c:v>97000</c:v>
                </c:pt>
                <c:pt idx="179">
                  <c:v>97500</c:v>
                </c:pt>
                <c:pt idx="180">
                  <c:v>98000</c:v>
                </c:pt>
                <c:pt idx="181">
                  <c:v>98500</c:v>
                </c:pt>
                <c:pt idx="182">
                  <c:v>99000</c:v>
                </c:pt>
                <c:pt idx="183">
                  <c:v>99500</c:v>
                </c:pt>
                <c:pt idx="184">
                  <c:v>100000</c:v>
                </c:pt>
                <c:pt idx="185">
                  <c:v>100500</c:v>
                </c:pt>
                <c:pt idx="186">
                  <c:v>101000</c:v>
                </c:pt>
                <c:pt idx="187">
                  <c:v>101500</c:v>
                </c:pt>
                <c:pt idx="188">
                  <c:v>102000</c:v>
                </c:pt>
                <c:pt idx="189">
                  <c:v>102500</c:v>
                </c:pt>
                <c:pt idx="190">
                  <c:v>103000</c:v>
                </c:pt>
                <c:pt idx="191">
                  <c:v>103500</c:v>
                </c:pt>
                <c:pt idx="192">
                  <c:v>104000</c:v>
                </c:pt>
                <c:pt idx="193">
                  <c:v>104500</c:v>
                </c:pt>
                <c:pt idx="194">
                  <c:v>105000</c:v>
                </c:pt>
                <c:pt idx="195">
                  <c:v>105500</c:v>
                </c:pt>
                <c:pt idx="196">
                  <c:v>106000</c:v>
                </c:pt>
                <c:pt idx="197">
                  <c:v>106500</c:v>
                </c:pt>
                <c:pt idx="198">
                  <c:v>107000</c:v>
                </c:pt>
                <c:pt idx="199">
                  <c:v>107500</c:v>
                </c:pt>
                <c:pt idx="200">
                  <c:v>108000</c:v>
                </c:pt>
                <c:pt idx="201">
                  <c:v>108500</c:v>
                </c:pt>
                <c:pt idx="202">
                  <c:v>109000</c:v>
                </c:pt>
                <c:pt idx="203">
                  <c:v>109500</c:v>
                </c:pt>
                <c:pt idx="204">
                  <c:v>110000</c:v>
                </c:pt>
                <c:pt idx="205">
                  <c:v>110500</c:v>
                </c:pt>
                <c:pt idx="206">
                  <c:v>111000</c:v>
                </c:pt>
                <c:pt idx="207">
                  <c:v>111500</c:v>
                </c:pt>
                <c:pt idx="208">
                  <c:v>112000</c:v>
                </c:pt>
                <c:pt idx="209">
                  <c:v>112500</c:v>
                </c:pt>
                <c:pt idx="210">
                  <c:v>113000</c:v>
                </c:pt>
                <c:pt idx="211">
                  <c:v>113500</c:v>
                </c:pt>
                <c:pt idx="212">
                  <c:v>114000</c:v>
                </c:pt>
                <c:pt idx="213">
                  <c:v>114500</c:v>
                </c:pt>
                <c:pt idx="214">
                  <c:v>115000</c:v>
                </c:pt>
                <c:pt idx="215">
                  <c:v>115500</c:v>
                </c:pt>
                <c:pt idx="216">
                  <c:v>116000</c:v>
                </c:pt>
                <c:pt idx="217">
                  <c:v>116500</c:v>
                </c:pt>
                <c:pt idx="218">
                  <c:v>117000</c:v>
                </c:pt>
                <c:pt idx="219">
                  <c:v>117500</c:v>
                </c:pt>
                <c:pt idx="220">
                  <c:v>118000</c:v>
                </c:pt>
                <c:pt idx="221">
                  <c:v>118500</c:v>
                </c:pt>
                <c:pt idx="222">
                  <c:v>119000</c:v>
                </c:pt>
                <c:pt idx="223">
                  <c:v>119500</c:v>
                </c:pt>
                <c:pt idx="224">
                  <c:v>120000</c:v>
                </c:pt>
                <c:pt idx="225">
                  <c:v>120500</c:v>
                </c:pt>
                <c:pt idx="226">
                  <c:v>121000</c:v>
                </c:pt>
                <c:pt idx="227">
                  <c:v>121500</c:v>
                </c:pt>
                <c:pt idx="228">
                  <c:v>122000</c:v>
                </c:pt>
                <c:pt idx="229">
                  <c:v>122500</c:v>
                </c:pt>
                <c:pt idx="230">
                  <c:v>123000</c:v>
                </c:pt>
                <c:pt idx="231">
                  <c:v>123500</c:v>
                </c:pt>
                <c:pt idx="232">
                  <c:v>124000</c:v>
                </c:pt>
                <c:pt idx="233">
                  <c:v>124500</c:v>
                </c:pt>
                <c:pt idx="234">
                  <c:v>125000</c:v>
                </c:pt>
                <c:pt idx="235">
                  <c:v>125500</c:v>
                </c:pt>
                <c:pt idx="236">
                  <c:v>126000</c:v>
                </c:pt>
                <c:pt idx="237">
                  <c:v>126500</c:v>
                </c:pt>
                <c:pt idx="238">
                  <c:v>127000</c:v>
                </c:pt>
                <c:pt idx="239">
                  <c:v>127500</c:v>
                </c:pt>
                <c:pt idx="240">
                  <c:v>128000</c:v>
                </c:pt>
                <c:pt idx="241">
                  <c:v>128500</c:v>
                </c:pt>
                <c:pt idx="242">
                  <c:v>129000</c:v>
                </c:pt>
                <c:pt idx="243">
                  <c:v>129500</c:v>
                </c:pt>
                <c:pt idx="244">
                  <c:v>130000</c:v>
                </c:pt>
                <c:pt idx="245">
                  <c:v>130500</c:v>
                </c:pt>
                <c:pt idx="246">
                  <c:v>131000</c:v>
                </c:pt>
                <c:pt idx="247">
                  <c:v>131500</c:v>
                </c:pt>
                <c:pt idx="248">
                  <c:v>132000</c:v>
                </c:pt>
                <c:pt idx="249">
                  <c:v>132500</c:v>
                </c:pt>
                <c:pt idx="250">
                  <c:v>133000</c:v>
                </c:pt>
                <c:pt idx="251">
                  <c:v>133500</c:v>
                </c:pt>
                <c:pt idx="252">
                  <c:v>134000</c:v>
                </c:pt>
                <c:pt idx="253">
                  <c:v>134500</c:v>
                </c:pt>
                <c:pt idx="254">
                  <c:v>135000</c:v>
                </c:pt>
                <c:pt idx="255">
                  <c:v>135500</c:v>
                </c:pt>
                <c:pt idx="256">
                  <c:v>136000</c:v>
                </c:pt>
                <c:pt idx="257">
                  <c:v>136500</c:v>
                </c:pt>
                <c:pt idx="258">
                  <c:v>137000</c:v>
                </c:pt>
                <c:pt idx="259">
                  <c:v>137500</c:v>
                </c:pt>
                <c:pt idx="260">
                  <c:v>138000</c:v>
                </c:pt>
                <c:pt idx="261">
                  <c:v>138500</c:v>
                </c:pt>
                <c:pt idx="262">
                  <c:v>139000</c:v>
                </c:pt>
                <c:pt idx="263">
                  <c:v>139500</c:v>
                </c:pt>
                <c:pt idx="264">
                  <c:v>140000</c:v>
                </c:pt>
                <c:pt idx="265">
                  <c:v>140500</c:v>
                </c:pt>
                <c:pt idx="266">
                  <c:v>141000</c:v>
                </c:pt>
                <c:pt idx="267">
                  <c:v>141500</c:v>
                </c:pt>
                <c:pt idx="268">
                  <c:v>142000</c:v>
                </c:pt>
                <c:pt idx="269">
                  <c:v>142500</c:v>
                </c:pt>
                <c:pt idx="270">
                  <c:v>143000</c:v>
                </c:pt>
                <c:pt idx="271">
                  <c:v>143500</c:v>
                </c:pt>
                <c:pt idx="272">
                  <c:v>144000</c:v>
                </c:pt>
                <c:pt idx="273">
                  <c:v>144500</c:v>
                </c:pt>
                <c:pt idx="274">
                  <c:v>145000</c:v>
                </c:pt>
                <c:pt idx="275">
                  <c:v>145500</c:v>
                </c:pt>
                <c:pt idx="276">
                  <c:v>146000</c:v>
                </c:pt>
                <c:pt idx="277">
                  <c:v>146500</c:v>
                </c:pt>
                <c:pt idx="278">
                  <c:v>147000</c:v>
                </c:pt>
                <c:pt idx="279">
                  <c:v>147500</c:v>
                </c:pt>
                <c:pt idx="280">
                  <c:v>148000</c:v>
                </c:pt>
                <c:pt idx="281">
                  <c:v>148500</c:v>
                </c:pt>
                <c:pt idx="282">
                  <c:v>149000</c:v>
                </c:pt>
                <c:pt idx="283">
                  <c:v>149500</c:v>
                </c:pt>
                <c:pt idx="284">
                  <c:v>150000</c:v>
                </c:pt>
                <c:pt idx="285">
                  <c:v>150500</c:v>
                </c:pt>
                <c:pt idx="286">
                  <c:v>151000</c:v>
                </c:pt>
                <c:pt idx="287">
                  <c:v>151500</c:v>
                </c:pt>
                <c:pt idx="288">
                  <c:v>152000</c:v>
                </c:pt>
                <c:pt idx="289">
                  <c:v>152500</c:v>
                </c:pt>
                <c:pt idx="290">
                  <c:v>153000</c:v>
                </c:pt>
                <c:pt idx="291">
                  <c:v>153500</c:v>
                </c:pt>
                <c:pt idx="292">
                  <c:v>154000</c:v>
                </c:pt>
                <c:pt idx="293">
                  <c:v>154500</c:v>
                </c:pt>
                <c:pt idx="294">
                  <c:v>155000</c:v>
                </c:pt>
                <c:pt idx="295">
                  <c:v>155500</c:v>
                </c:pt>
                <c:pt idx="296">
                  <c:v>156000</c:v>
                </c:pt>
                <c:pt idx="297">
                  <c:v>156500</c:v>
                </c:pt>
                <c:pt idx="298">
                  <c:v>157000</c:v>
                </c:pt>
                <c:pt idx="299">
                  <c:v>157500</c:v>
                </c:pt>
                <c:pt idx="300">
                  <c:v>158000</c:v>
                </c:pt>
                <c:pt idx="301">
                  <c:v>158500</c:v>
                </c:pt>
                <c:pt idx="302">
                  <c:v>159000</c:v>
                </c:pt>
                <c:pt idx="303">
                  <c:v>159500</c:v>
                </c:pt>
                <c:pt idx="304">
                  <c:v>160000</c:v>
                </c:pt>
                <c:pt idx="305">
                  <c:v>160500</c:v>
                </c:pt>
                <c:pt idx="306">
                  <c:v>161000</c:v>
                </c:pt>
                <c:pt idx="307">
                  <c:v>161500</c:v>
                </c:pt>
                <c:pt idx="308">
                  <c:v>162000</c:v>
                </c:pt>
                <c:pt idx="309">
                  <c:v>162500</c:v>
                </c:pt>
                <c:pt idx="310">
                  <c:v>163000</c:v>
                </c:pt>
                <c:pt idx="311">
                  <c:v>163500</c:v>
                </c:pt>
                <c:pt idx="312">
                  <c:v>164000</c:v>
                </c:pt>
                <c:pt idx="313">
                  <c:v>164500</c:v>
                </c:pt>
                <c:pt idx="314">
                  <c:v>165000</c:v>
                </c:pt>
                <c:pt idx="315">
                  <c:v>165500</c:v>
                </c:pt>
                <c:pt idx="316">
                  <c:v>166000</c:v>
                </c:pt>
                <c:pt idx="317">
                  <c:v>166500</c:v>
                </c:pt>
                <c:pt idx="318">
                  <c:v>167000</c:v>
                </c:pt>
                <c:pt idx="319">
                  <c:v>167500</c:v>
                </c:pt>
                <c:pt idx="320">
                  <c:v>168000</c:v>
                </c:pt>
                <c:pt idx="321">
                  <c:v>168500</c:v>
                </c:pt>
                <c:pt idx="322">
                  <c:v>169000</c:v>
                </c:pt>
                <c:pt idx="323">
                  <c:v>169500</c:v>
                </c:pt>
                <c:pt idx="324">
                  <c:v>170000</c:v>
                </c:pt>
                <c:pt idx="325">
                  <c:v>170500</c:v>
                </c:pt>
                <c:pt idx="326">
                  <c:v>171000</c:v>
                </c:pt>
                <c:pt idx="327">
                  <c:v>171500</c:v>
                </c:pt>
                <c:pt idx="328">
                  <c:v>172000</c:v>
                </c:pt>
                <c:pt idx="329">
                  <c:v>172500</c:v>
                </c:pt>
                <c:pt idx="330">
                  <c:v>173000</c:v>
                </c:pt>
                <c:pt idx="331">
                  <c:v>173500</c:v>
                </c:pt>
                <c:pt idx="332">
                  <c:v>174000</c:v>
                </c:pt>
                <c:pt idx="333">
                  <c:v>174500</c:v>
                </c:pt>
                <c:pt idx="334">
                  <c:v>175000</c:v>
                </c:pt>
                <c:pt idx="335">
                  <c:v>175500</c:v>
                </c:pt>
                <c:pt idx="336">
                  <c:v>176000</c:v>
                </c:pt>
                <c:pt idx="337">
                  <c:v>176500</c:v>
                </c:pt>
                <c:pt idx="338">
                  <c:v>177000</c:v>
                </c:pt>
                <c:pt idx="339">
                  <c:v>177500</c:v>
                </c:pt>
                <c:pt idx="340">
                  <c:v>178000</c:v>
                </c:pt>
                <c:pt idx="341">
                  <c:v>178500</c:v>
                </c:pt>
                <c:pt idx="342">
                  <c:v>179000</c:v>
                </c:pt>
                <c:pt idx="343">
                  <c:v>179500</c:v>
                </c:pt>
                <c:pt idx="344">
                  <c:v>180000</c:v>
                </c:pt>
                <c:pt idx="345">
                  <c:v>180500</c:v>
                </c:pt>
                <c:pt idx="346">
                  <c:v>181000</c:v>
                </c:pt>
                <c:pt idx="347">
                  <c:v>181500</c:v>
                </c:pt>
                <c:pt idx="348">
                  <c:v>182000</c:v>
                </c:pt>
                <c:pt idx="349">
                  <c:v>182500</c:v>
                </c:pt>
                <c:pt idx="350">
                  <c:v>183000</c:v>
                </c:pt>
                <c:pt idx="351">
                  <c:v>183500</c:v>
                </c:pt>
                <c:pt idx="352">
                  <c:v>184000</c:v>
                </c:pt>
                <c:pt idx="353">
                  <c:v>184500</c:v>
                </c:pt>
                <c:pt idx="354">
                  <c:v>185000</c:v>
                </c:pt>
                <c:pt idx="355">
                  <c:v>185500</c:v>
                </c:pt>
                <c:pt idx="356">
                  <c:v>186000</c:v>
                </c:pt>
                <c:pt idx="357">
                  <c:v>186500</c:v>
                </c:pt>
                <c:pt idx="358">
                  <c:v>187000</c:v>
                </c:pt>
                <c:pt idx="359">
                  <c:v>187500</c:v>
                </c:pt>
                <c:pt idx="360">
                  <c:v>188000</c:v>
                </c:pt>
                <c:pt idx="361">
                  <c:v>188500</c:v>
                </c:pt>
                <c:pt idx="362">
                  <c:v>189000</c:v>
                </c:pt>
                <c:pt idx="363">
                  <c:v>189500</c:v>
                </c:pt>
                <c:pt idx="364">
                  <c:v>190000</c:v>
                </c:pt>
                <c:pt idx="365">
                  <c:v>190500</c:v>
                </c:pt>
                <c:pt idx="366">
                  <c:v>191000</c:v>
                </c:pt>
                <c:pt idx="367">
                  <c:v>191500</c:v>
                </c:pt>
                <c:pt idx="368">
                  <c:v>192000</c:v>
                </c:pt>
                <c:pt idx="369">
                  <c:v>192500</c:v>
                </c:pt>
                <c:pt idx="370">
                  <c:v>193000</c:v>
                </c:pt>
                <c:pt idx="371">
                  <c:v>193500</c:v>
                </c:pt>
                <c:pt idx="372">
                  <c:v>194000</c:v>
                </c:pt>
                <c:pt idx="373">
                  <c:v>194500</c:v>
                </c:pt>
                <c:pt idx="374">
                  <c:v>195000</c:v>
                </c:pt>
                <c:pt idx="375">
                  <c:v>195500</c:v>
                </c:pt>
                <c:pt idx="376">
                  <c:v>196000</c:v>
                </c:pt>
                <c:pt idx="377">
                  <c:v>196500</c:v>
                </c:pt>
                <c:pt idx="378">
                  <c:v>197000</c:v>
                </c:pt>
                <c:pt idx="379">
                  <c:v>197500</c:v>
                </c:pt>
                <c:pt idx="380">
                  <c:v>198000</c:v>
                </c:pt>
                <c:pt idx="381">
                  <c:v>198500</c:v>
                </c:pt>
                <c:pt idx="382">
                  <c:v>199000</c:v>
                </c:pt>
                <c:pt idx="383">
                  <c:v>199500</c:v>
                </c:pt>
                <c:pt idx="384">
                  <c:v>200000</c:v>
                </c:pt>
              </c:numCache>
            </c:numRef>
          </c:xVal>
          <c:yVal>
            <c:numRef>
              <c:f>List1!$D$4:$D$388</c:f>
              <c:numCache>
                <c:formatCode>0.00</c:formatCode>
                <c:ptCount val="385"/>
                <c:pt idx="0">
                  <c:v>29.272388059701491</c:v>
                </c:pt>
                <c:pt idx="1">
                  <c:v>30.408252853380159</c:v>
                </c:pt>
                <c:pt idx="2">
                  <c:v>31.417910447761194</c:v>
                </c:pt>
                <c:pt idx="3">
                  <c:v>32.321288295365278</c:v>
                </c:pt>
                <c:pt idx="4">
                  <c:v>33.134328358208954</c:v>
                </c:pt>
                <c:pt idx="5">
                  <c:v>33.869936034115142</c:v>
                </c:pt>
                <c:pt idx="6">
                  <c:v>34.538670284938945</c:v>
                </c:pt>
                <c:pt idx="7">
                  <c:v>35.149253731343293</c:v>
                </c:pt>
                <c:pt idx="8">
                  <c:v>35.708955223880608</c:v>
                </c:pt>
                <c:pt idx="9">
                  <c:v>36.223880597014926</c:v>
                </c:pt>
                <c:pt idx="10">
                  <c:v>36.699196326062001</c:v>
                </c:pt>
                <c:pt idx="11">
                  <c:v>37.139303482587067</c:v>
                </c:pt>
                <c:pt idx="12">
                  <c:v>37.54797441364606</c:v>
                </c:pt>
                <c:pt idx="13">
                  <c:v>37.928461142563044</c:v>
                </c:pt>
                <c:pt idx="14">
                  <c:v>38.28358208955224</c:v>
                </c:pt>
                <c:pt idx="15">
                  <c:v>38.615792007703419</c:v>
                </c:pt>
                <c:pt idx="16">
                  <c:v>38.927238805970148</c:v>
                </c:pt>
                <c:pt idx="17">
                  <c:v>39.219810040705561</c:v>
                </c:pt>
                <c:pt idx="18">
                  <c:v>39.49517120280948</c:v>
                </c:pt>
                <c:pt idx="19">
                  <c:v>39.754797441364602</c:v>
                </c:pt>
                <c:pt idx="20">
                  <c:v>40</c:v>
                </c:pt>
                <c:pt idx="21">
                  <c:v>40.231948366276725</c:v>
                </c:pt>
                <c:pt idx="22">
                  <c:v>40.451688923802045</c:v>
                </c:pt>
                <c:pt idx="23">
                  <c:v>40.660160734787596</c:v>
                </c:pt>
                <c:pt idx="24">
                  <c:v>40.85820895522388</c:v>
                </c:pt>
                <c:pt idx="25">
                  <c:v>41.046596286858389</c:v>
                </c:pt>
                <c:pt idx="26">
                  <c:v>41.226012793176977</c:v>
                </c:pt>
                <c:pt idx="27">
                  <c:v>41.397084345713289</c:v>
                </c:pt>
                <c:pt idx="28">
                  <c:v>41.560379918588872</c:v>
                </c:pt>
                <c:pt idx="29">
                  <c:v>41.71641791044776</c:v>
                </c:pt>
                <c:pt idx="30">
                  <c:v>41.865671641791053</c:v>
                </c:pt>
                <c:pt idx="31">
                  <c:v>42.008574150523984</c:v>
                </c:pt>
                <c:pt idx="32">
                  <c:v>42.14552238805971</c:v>
                </c:pt>
                <c:pt idx="33">
                  <c:v>42.276880901614376</c:v>
                </c:pt>
                <c:pt idx="34">
                  <c:v>42.402985074626862</c:v>
                </c:pt>
                <c:pt idx="35">
                  <c:v>42.524143985952591</c:v>
                </c:pt>
                <c:pt idx="36">
                  <c:v>42.640642939150403</c:v>
                </c:pt>
                <c:pt idx="37">
                  <c:v>42.752745705435089</c:v>
                </c:pt>
                <c:pt idx="38">
                  <c:v>42.860696517412933</c:v>
                </c:pt>
                <c:pt idx="39">
                  <c:v>42.964721845318863</c:v>
                </c:pt>
                <c:pt idx="40">
                  <c:v>43.065031982942429</c:v>
                </c:pt>
                <c:pt idx="41">
                  <c:v>43.161822466614296</c:v>
                </c:pt>
                <c:pt idx="42">
                  <c:v>43.255275347400932</c:v>
                </c:pt>
                <c:pt idx="43">
                  <c:v>43.345560333923608</c:v>
                </c:pt>
                <c:pt idx="44">
                  <c:v>43.432835820895519</c:v>
                </c:pt>
                <c:pt idx="45">
                  <c:v>43.517249816491315</c:v>
                </c:pt>
                <c:pt idx="46">
                  <c:v>43.598940779971116</c:v>
                </c:pt>
                <c:pt idx="47">
                  <c:v>43.678038379530918</c:v>
                </c:pt>
                <c:pt idx="48">
                  <c:v>43.754664179104481</c:v>
                </c:pt>
                <c:pt idx="49">
                  <c:v>43.828932261768081</c:v>
                </c:pt>
                <c:pt idx="50">
                  <c:v>43.900949796472183</c:v>
                </c:pt>
                <c:pt idx="51">
                  <c:v>43.97081755402094</c:v>
                </c:pt>
                <c:pt idx="52">
                  <c:v>44.038630377524143</c:v>
                </c:pt>
                <c:pt idx="53">
                  <c:v>44.104477611940297</c:v>
                </c:pt>
                <c:pt idx="54">
                  <c:v>44.168443496801707</c:v>
                </c:pt>
                <c:pt idx="55">
                  <c:v>44.230607525751523</c:v>
                </c:pt>
                <c:pt idx="56">
                  <c:v>44.291044776119406</c:v>
                </c:pt>
                <c:pt idx="57">
                  <c:v>44.349826211408711</c:v>
                </c:pt>
                <c:pt idx="58">
                  <c:v>44.407018959257769</c:v>
                </c:pt>
                <c:pt idx="59">
                  <c:v>44.462686567164177</c:v>
                </c:pt>
                <c:pt idx="60">
                  <c:v>44.516889238020426</c:v>
                </c:pt>
                <c:pt idx="61">
                  <c:v>44.569684047295986</c:v>
                </c:pt>
                <c:pt idx="62">
                  <c:v>44.621125143513204</c:v>
                </c:pt>
                <c:pt idx="63">
                  <c:v>44.671263933497073</c:v>
                </c:pt>
                <c:pt idx="64">
                  <c:v>44.720149253731343</c:v>
                </c:pt>
                <c:pt idx="65">
                  <c:v>44.767827529021559</c:v>
                </c:pt>
                <c:pt idx="66">
                  <c:v>44.814342919548601</c:v>
                </c:pt>
                <c:pt idx="67">
                  <c:v>44.859737457291857</c:v>
                </c:pt>
                <c:pt idx="68">
                  <c:v>44.904051172707888</c:v>
                </c:pt>
                <c:pt idx="69">
                  <c:v>44.947322212467078</c:v>
                </c:pt>
                <c:pt idx="70">
                  <c:v>44.989586948976054</c:v>
                </c:pt>
                <c:pt idx="71">
                  <c:v>45.030880082346883</c:v>
                </c:pt>
                <c:pt idx="72">
                  <c:v>45.071234735413839</c:v>
                </c:pt>
                <c:pt idx="73">
                  <c:v>45.110682542344463</c:v>
                </c:pt>
                <c:pt idx="74">
                  <c:v>45.149253731343286</c:v>
                </c:pt>
                <c:pt idx="75">
                  <c:v>45.186977201902572</c:v>
                </c:pt>
                <c:pt idx="76">
                  <c:v>45.223880597014933</c:v>
                </c:pt>
                <c:pt idx="77">
                  <c:v>45.259990370727017</c:v>
                </c:pt>
                <c:pt idx="78">
                  <c:v>45.295331851381398</c:v>
                </c:pt>
                <c:pt idx="79">
                  <c:v>45.329929300864109</c:v>
                </c:pt>
                <c:pt idx="80">
                  <c:v>45.363805970149265</c:v>
                </c:pt>
                <c:pt idx="81">
                  <c:v>45.396984151407914</c:v>
                </c:pt>
                <c:pt idx="82">
                  <c:v>45.429485226926595</c:v>
                </c:pt>
                <c:pt idx="83">
                  <c:v>45.461329715061062</c:v>
                </c:pt>
                <c:pt idx="84">
                  <c:v>45.492537313432834</c:v>
                </c:pt>
                <c:pt idx="85">
                  <c:v>45.523126939559624</c:v>
                </c:pt>
                <c:pt idx="86">
                  <c:v>45.553116769095695</c:v>
                </c:pt>
                <c:pt idx="87">
                  <c:v>45.582524271844662</c:v>
                </c:pt>
                <c:pt idx="88">
                  <c:v>45.611366245694605</c:v>
                </c:pt>
                <c:pt idx="89">
                  <c:v>45.639658848614076</c:v>
                </c:pt>
                <c:pt idx="90">
                  <c:v>45.667417628836951</c:v>
                </c:pt>
                <c:pt idx="91">
                  <c:v>45.694657553354723</c:v>
                </c:pt>
                <c:pt idx="92">
                  <c:v>45.721393034825866</c:v>
                </c:pt>
                <c:pt idx="93">
                  <c:v>45.747637957003974</c:v>
                </c:pt>
                <c:pt idx="94">
                  <c:v>45.773405698778838</c:v>
                </c:pt>
                <c:pt idx="95">
                  <c:v>45.798709156918108</c:v>
                </c:pt>
                <c:pt idx="96">
                  <c:v>45.823560767590621</c:v>
                </c:pt>
                <c:pt idx="97">
                  <c:v>45.847972526746801</c:v>
                </c:pt>
                <c:pt idx="98">
                  <c:v>45.871956009426555</c:v>
                </c:pt>
                <c:pt idx="99">
                  <c:v>45.895522388059703</c:v>
                </c:pt>
                <c:pt idx="100">
                  <c:v>45.918682449819862</c:v>
                </c:pt>
                <c:pt idx="101">
                  <c:v>45.941446613088402</c:v>
                </c:pt>
                <c:pt idx="102">
                  <c:v>45.963824943081207</c:v>
                </c:pt>
                <c:pt idx="103">
                  <c:v>45.985827166687571</c:v>
                </c:pt>
                <c:pt idx="104">
                  <c:v>46.007462686567166</c:v>
                </c:pt>
                <c:pt idx="105">
                  <c:v>46.028740594547926</c:v>
                </c:pt>
                <c:pt idx="106">
                  <c:v>46.049669684365057</c:v>
                </c:pt>
                <c:pt idx="107">
                  <c:v>46.070258463778671</c:v>
                </c:pt>
                <c:pt idx="108">
                  <c:v>46.090515166104964</c:v>
                </c:pt>
                <c:pt idx="109">
                  <c:v>46.110447761194031</c:v>
                </c:pt>
                <c:pt idx="110">
                  <c:v>46.130063965884858</c:v>
                </c:pt>
                <c:pt idx="111">
                  <c:v>46.149371253966386</c:v>
                </c:pt>
                <c:pt idx="112">
                  <c:v>46.16837686567164</c:v>
                </c:pt>
                <c:pt idx="113">
                  <c:v>46.187087816730305</c:v>
                </c:pt>
                <c:pt idx="114">
                  <c:v>46.205510907003443</c:v>
                </c:pt>
                <c:pt idx="115">
                  <c:v>46.223652728722797</c:v>
                </c:pt>
                <c:pt idx="116">
                  <c:v>46.241519674355494</c:v>
                </c:pt>
                <c:pt idx="117">
                  <c:v>46.259117944114017</c:v>
                </c:pt>
                <c:pt idx="118">
                  <c:v>46.276453553129869</c:v>
                </c:pt>
                <c:pt idx="119">
                  <c:v>46.293532338308459</c:v>
                </c:pt>
                <c:pt idx="120">
                  <c:v>46.310359964881478</c:v>
                </c:pt>
                <c:pt idx="121">
                  <c:v>46.326941932672405</c:v>
                </c:pt>
                <c:pt idx="122">
                  <c:v>46.343283582089548</c:v>
                </c:pt>
                <c:pt idx="123">
                  <c:v>46.359390099860406</c:v>
                </c:pt>
                <c:pt idx="124">
                  <c:v>46.375266524520256</c:v>
                </c:pt>
                <c:pt idx="125">
                  <c:v>46.390917751667196</c:v>
                </c:pt>
                <c:pt idx="126">
                  <c:v>46.406348538995161</c:v>
                </c:pt>
                <c:pt idx="127">
                  <c:v>46.42156351111575</c:v>
                </c:pt>
                <c:pt idx="128">
                  <c:v>46.436567164179102</c:v>
                </c:pt>
                <c:pt idx="129">
                  <c:v>46.451363870303652</c:v>
                </c:pt>
                <c:pt idx="130">
                  <c:v>46.465957881823762</c:v>
                </c:pt>
                <c:pt idx="131">
                  <c:v>46.480353335363993</c:v>
                </c:pt>
                <c:pt idx="132">
                  <c:v>46.494554255748291</c:v>
                </c:pt>
                <c:pt idx="133">
                  <c:v>46.508564559751576</c:v>
                </c:pt>
                <c:pt idx="134">
                  <c:v>46.522388059701491</c:v>
                </c:pt>
                <c:pt idx="135">
                  <c:v>46.536028466936841</c:v>
                </c:pt>
                <c:pt idx="136">
                  <c:v>46.549489395129619</c:v>
                </c:pt>
                <c:pt idx="137">
                  <c:v>46.562774363476734</c:v>
                </c:pt>
                <c:pt idx="138">
                  <c:v>46.575886799767396</c:v>
                </c:pt>
                <c:pt idx="139">
                  <c:v>46.588830043331733</c:v>
                </c:pt>
                <c:pt idx="140">
                  <c:v>46.601607347876005</c:v>
                </c:pt>
                <c:pt idx="141">
                  <c:v>46.614221884209528</c:v>
                </c:pt>
                <c:pt idx="142">
                  <c:v>46.626676742867943</c:v>
                </c:pt>
                <c:pt idx="143">
                  <c:v>46.638974936637567</c:v>
                </c:pt>
                <c:pt idx="144">
                  <c:v>46.651119402985074</c:v>
                </c:pt>
                <c:pt idx="145">
                  <c:v>46.663113006396593</c:v>
                </c:pt>
                <c:pt idx="146">
                  <c:v>46.674958540630186</c:v>
                </c:pt>
                <c:pt idx="147">
                  <c:v>46.686658730885448</c:v>
                </c:pt>
                <c:pt idx="148">
                  <c:v>46.698216235893703</c:v>
                </c:pt>
                <c:pt idx="149">
                  <c:v>46.709633649932158</c:v>
                </c:pt>
                <c:pt idx="150">
                  <c:v>46.720913504765335</c:v>
                </c:pt>
                <c:pt idx="151">
                  <c:v>46.732058271516671</c:v>
                </c:pt>
                <c:pt idx="152">
                  <c:v>46.743070362473347</c:v>
                </c:pt>
                <c:pt idx="153">
                  <c:v>46.753952132826988</c:v>
                </c:pt>
                <c:pt idx="154">
                  <c:v>46.764705882352942</c:v>
                </c:pt>
                <c:pt idx="155">
                  <c:v>46.775333857030638</c:v>
                </c:pt>
                <c:pt idx="156">
                  <c:v>46.785838250607426</c:v>
                </c:pt>
                <c:pt idx="157">
                  <c:v>46.796221206108186</c:v>
                </c:pt>
                <c:pt idx="158">
                  <c:v>46.806484817292848</c:v>
                </c:pt>
                <c:pt idx="159">
                  <c:v>46.816631130063968</c:v>
                </c:pt>
                <c:pt idx="160">
                  <c:v>46.826662143826326</c:v>
                </c:pt>
                <c:pt idx="161">
                  <c:v>46.836579812800409</c:v>
                </c:pt>
                <c:pt idx="162">
                  <c:v>46.846386047291631</c:v>
                </c:pt>
                <c:pt idx="163">
                  <c:v>46.856082714917036</c:v>
                </c:pt>
                <c:pt idx="164">
                  <c:v>46.865671641791046</c:v>
                </c:pt>
                <c:pt idx="165">
                  <c:v>46.875154613671974</c:v>
                </c:pt>
                <c:pt idx="166">
                  <c:v>46.884533377070689</c:v>
                </c:pt>
                <c:pt idx="167">
                  <c:v>46.893809640322978</c:v>
                </c:pt>
                <c:pt idx="168">
                  <c:v>46.902985074626876</c:v>
                </c:pt>
                <c:pt idx="169">
                  <c:v>46.912061315046394</c:v>
                </c:pt>
                <c:pt idx="170">
                  <c:v>46.921039961482911</c:v>
                </c:pt>
                <c:pt idx="171">
                  <c:v>46.929922579615294</c:v>
                </c:pt>
                <c:pt idx="172">
                  <c:v>46.938710701810102</c:v>
                </c:pt>
                <c:pt idx="173">
                  <c:v>46.94740582800285</c:v>
                </c:pt>
                <c:pt idx="174">
                  <c:v>46.956009426551461</c:v>
                </c:pt>
                <c:pt idx="175">
                  <c:v>46.964522935062917</c:v>
                </c:pt>
                <c:pt idx="176">
                  <c:v>46.972947761194035</c:v>
                </c:pt>
                <c:pt idx="177">
                  <c:v>46.981285283427425</c:v>
                </c:pt>
                <c:pt idx="178">
                  <c:v>46.989536851823367</c:v>
                </c:pt>
                <c:pt idx="179">
                  <c:v>46.997703788748566</c:v>
                </c:pt>
                <c:pt idx="180">
                  <c:v>47.0057873895827</c:v>
                </c:pt>
                <c:pt idx="181">
                  <c:v>47.01378892340329</c:v>
                </c:pt>
                <c:pt idx="182">
                  <c:v>47.021709633649934</c:v>
                </c:pt>
                <c:pt idx="183">
                  <c:v>47.029550738768471</c:v>
                </c:pt>
                <c:pt idx="184">
                  <c:v>47.037313432835823</c:v>
                </c:pt>
                <c:pt idx="185">
                  <c:v>47.04731566050345</c:v>
                </c:pt>
                <c:pt idx="186">
                  <c:v>47.030899955667202</c:v>
                </c:pt>
                <c:pt idx="187">
                  <c:v>47.014645981913091</c:v>
                </c:pt>
                <c:pt idx="188">
                  <c:v>46.998551360842839</c:v>
                </c:pt>
                <c:pt idx="189">
                  <c:v>46.982613760465959</c:v>
                </c:pt>
                <c:pt idx="190">
                  <c:v>46.966830894073318</c:v>
                </c:pt>
                <c:pt idx="191">
                  <c:v>46.951200519143413</c:v>
                </c:pt>
                <c:pt idx="192">
                  <c:v>46.935720436280128</c:v>
                </c:pt>
                <c:pt idx="193">
                  <c:v>46.920388488181104</c:v>
                </c:pt>
                <c:pt idx="194">
                  <c:v>46.905202558635388</c:v>
                </c:pt>
                <c:pt idx="195">
                  <c:v>46.890160571549835</c:v>
                </c:pt>
                <c:pt idx="196">
                  <c:v>46.875260490002816</c:v>
                </c:pt>
                <c:pt idx="197">
                  <c:v>46.860500315324785</c:v>
                </c:pt>
                <c:pt idx="198">
                  <c:v>46.845878086204493</c:v>
                </c:pt>
                <c:pt idx="199">
                  <c:v>46.831391877820202</c:v>
                </c:pt>
                <c:pt idx="200">
                  <c:v>46.817039800995019</c:v>
                </c:pt>
                <c:pt idx="201">
                  <c:v>46.802820001375608</c:v>
                </c:pt>
                <c:pt idx="202">
                  <c:v>46.78873065863344</c:v>
                </c:pt>
                <c:pt idx="203">
                  <c:v>46.774769985687996</c:v>
                </c:pt>
                <c:pt idx="204">
                  <c:v>46.760936227951149</c:v>
                </c:pt>
                <c:pt idx="205">
                  <c:v>46.747227662592017</c:v>
                </c:pt>
                <c:pt idx="206">
                  <c:v>46.733642597821699</c:v>
                </c:pt>
                <c:pt idx="207">
                  <c:v>46.720179372197308</c:v>
                </c:pt>
                <c:pt idx="208">
                  <c:v>46.70683635394456</c:v>
                </c:pt>
                <c:pt idx="209">
                  <c:v>46.693611940298503</c:v>
                </c:pt>
                <c:pt idx="210">
                  <c:v>46.680504556861706</c:v>
                </c:pt>
                <c:pt idx="211">
                  <c:v>46.667512656979412</c:v>
                </c:pt>
                <c:pt idx="212">
                  <c:v>46.654634721131181</c:v>
                </c:pt>
                <c:pt idx="213">
                  <c:v>46.641869256338389</c:v>
                </c:pt>
                <c:pt idx="214">
                  <c:v>46.629214795587274</c:v>
                </c:pt>
                <c:pt idx="215">
                  <c:v>46.61666989726691</c:v>
                </c:pt>
                <c:pt idx="216">
                  <c:v>46.604233144621716</c:v>
                </c:pt>
                <c:pt idx="217">
                  <c:v>46.591903145218112</c:v>
                </c:pt>
                <c:pt idx="218">
                  <c:v>46.579678530424793</c:v>
                </c:pt>
                <c:pt idx="219">
                  <c:v>46.56755795490632</c:v>
                </c:pt>
                <c:pt idx="220">
                  <c:v>46.555540096129519</c:v>
                </c:pt>
                <c:pt idx="221">
                  <c:v>46.543623653882484</c:v>
                </c:pt>
                <c:pt idx="222">
                  <c:v>46.53180734980559</c:v>
                </c:pt>
                <c:pt idx="223">
                  <c:v>46.520089926934361</c:v>
                </c:pt>
                <c:pt idx="224">
                  <c:v>46.508470149253725</c:v>
                </c:pt>
                <c:pt idx="225">
                  <c:v>46.496946801263391</c:v>
                </c:pt>
                <c:pt idx="226">
                  <c:v>46.485518687553963</c:v>
                </c:pt>
                <c:pt idx="227">
                  <c:v>46.47418463239358</c:v>
                </c:pt>
                <c:pt idx="228">
                  <c:v>46.462943479324686</c:v>
                </c:pt>
                <c:pt idx="229">
                  <c:v>46.451794090770633</c:v>
                </c:pt>
                <c:pt idx="230">
                  <c:v>46.44073534765198</c:v>
                </c:pt>
                <c:pt idx="231">
                  <c:v>46.429766149012018</c:v>
                </c:pt>
                <c:pt idx="232">
                  <c:v>46.418885411651416</c:v>
                </c:pt>
                <c:pt idx="233">
                  <c:v>46.408092069771619</c:v>
                </c:pt>
                <c:pt idx="234">
                  <c:v>46.397385074626861</c:v>
                </c:pt>
                <c:pt idx="235">
                  <c:v>46.386763394184456</c:v>
                </c:pt>
                <c:pt idx="236">
                  <c:v>46.376226012793175</c:v>
                </c:pt>
                <c:pt idx="237">
                  <c:v>46.365771930859538</c:v>
                </c:pt>
                <c:pt idx="238">
                  <c:v>46.355400164531666</c:v>
                </c:pt>
                <c:pt idx="239">
                  <c:v>46.345109745390687</c:v>
                </c:pt>
                <c:pt idx="240">
                  <c:v>46.334899720149252</c:v>
                </c:pt>
                <c:pt idx="241">
                  <c:v>46.324769150357156</c:v>
                </c:pt>
                <c:pt idx="242">
                  <c:v>46.314717112113847</c:v>
                </c:pt>
                <c:pt idx="243">
                  <c:v>46.304742695787468</c:v>
                </c:pt>
                <c:pt idx="244">
                  <c:v>46.294845005740527</c:v>
                </c:pt>
                <c:pt idx="245">
                  <c:v>46.285023160061755</c:v>
                </c:pt>
                <c:pt idx="246">
                  <c:v>46.275276290304198</c:v>
                </c:pt>
                <c:pt idx="247">
                  <c:v>46.265603541229211</c:v>
                </c:pt>
                <c:pt idx="248">
                  <c:v>46.256004070556308</c:v>
                </c:pt>
                <c:pt idx="249">
                  <c:v>46.246477048718674</c:v>
                </c:pt>
                <c:pt idx="250">
                  <c:v>46.237021658624172</c:v>
                </c:pt>
                <c:pt idx="251">
                  <c:v>46.227637095421763</c:v>
                </c:pt>
                <c:pt idx="252">
                  <c:v>46.218322566273109</c:v>
                </c:pt>
                <c:pt idx="253">
                  <c:v>46.209077290129272</c:v>
                </c:pt>
                <c:pt idx="254">
                  <c:v>46.199900497512438</c:v>
                </c:pt>
                <c:pt idx="255">
                  <c:v>46.190791430302355</c:v>
                </c:pt>
                <c:pt idx="256">
                  <c:v>46.181749341527656</c:v>
                </c:pt>
                <c:pt idx="257">
                  <c:v>46.17277349516155</c:v>
                </c:pt>
                <c:pt idx="258">
                  <c:v>46.163863165922209</c:v>
                </c:pt>
                <c:pt idx="259">
                  <c:v>46.155017639077336</c:v>
                </c:pt>
                <c:pt idx="260">
                  <c:v>46.146236210253079</c:v>
                </c:pt>
                <c:pt idx="261">
                  <c:v>46.137518185247046</c:v>
                </c:pt>
                <c:pt idx="262">
                  <c:v>46.128862879845371</c:v>
                </c:pt>
                <c:pt idx="263">
                  <c:v>46.120269619643715</c:v>
                </c:pt>
                <c:pt idx="264">
                  <c:v>46.111737739872069</c:v>
                </c:pt>
                <c:pt idx="265">
                  <c:v>46.103266585223345</c:v>
                </c:pt>
                <c:pt idx="266">
                  <c:v>46.094855509685608</c:v>
                </c:pt>
                <c:pt idx="267">
                  <c:v>46.086503876377826</c:v>
                </c:pt>
                <c:pt idx="268">
                  <c:v>46.078211057389105</c:v>
                </c:pt>
                <c:pt idx="269">
                  <c:v>46.069976433621363</c:v>
                </c:pt>
                <c:pt idx="270">
                  <c:v>46.061799394635209</c:v>
                </c:pt>
                <c:pt idx="271">
                  <c:v>46.053679338499137</c:v>
                </c:pt>
                <c:pt idx="272">
                  <c:v>46.045615671641791</c:v>
                </c:pt>
                <c:pt idx="273">
                  <c:v>46.037607808707328</c:v>
                </c:pt>
                <c:pt idx="274">
                  <c:v>46.02965517241379</c:v>
                </c:pt>
                <c:pt idx="275">
                  <c:v>46.021757193414373</c:v>
                </c:pt>
                <c:pt idx="276">
                  <c:v>46.01391331016152</c:v>
                </c:pt>
                <c:pt idx="277">
                  <c:v>46.00612296877388</c:v>
                </c:pt>
                <c:pt idx="278">
                  <c:v>45.998385622905872</c:v>
                </c:pt>
                <c:pt idx="279">
                  <c:v>45.990700733620031</c:v>
                </c:pt>
                <c:pt idx="280">
                  <c:v>45.983067769261801</c:v>
                </c:pt>
                <c:pt idx="281">
                  <c:v>45.975486205336949</c:v>
                </c:pt>
                <c:pt idx="282">
                  <c:v>45.967955524391463</c:v>
                </c:pt>
                <c:pt idx="283">
                  <c:v>45.960475215893773</c:v>
                </c:pt>
                <c:pt idx="284">
                  <c:v>45.953044776119398</c:v>
                </c:pt>
                <c:pt idx="285">
                  <c:v>45.945663708037884</c:v>
                </c:pt>
                <c:pt idx="286">
                  <c:v>45.934372837797767</c:v>
                </c:pt>
                <c:pt idx="287">
                  <c:v>45.916018915324372</c:v>
                </c:pt>
                <c:pt idx="288">
                  <c:v>45.897785742340929</c:v>
                </c:pt>
                <c:pt idx="289">
                  <c:v>45.879672131147544</c:v>
                </c:pt>
                <c:pt idx="290">
                  <c:v>45.861676909569802</c:v>
                </c:pt>
                <c:pt idx="291">
                  <c:v>45.843798920705922</c:v>
                </c:pt>
                <c:pt idx="292">
                  <c:v>45.826037022678811</c:v>
                </c:pt>
                <c:pt idx="293">
                  <c:v>45.808390088392983</c:v>
                </c:pt>
                <c:pt idx="294">
                  <c:v>45.790857005296097</c:v>
                </c:pt>
                <c:pt idx="295">
                  <c:v>45.773436675145177</c:v>
                </c:pt>
                <c:pt idx="296">
                  <c:v>45.756128013777271</c:v>
                </c:pt>
                <c:pt idx="297">
                  <c:v>45.738929950884554</c:v>
                </c:pt>
                <c:pt idx="298">
                  <c:v>45.721841429793706</c:v>
                </c:pt>
                <c:pt idx="299">
                  <c:v>45.704861407249467</c:v>
                </c:pt>
                <c:pt idx="300">
                  <c:v>45.687988853202341</c:v>
                </c:pt>
                <c:pt idx="301">
                  <c:v>45.671222750600307</c:v>
                </c:pt>
                <c:pt idx="302">
                  <c:v>45.654562095184453</c:v>
                </c:pt>
                <c:pt idx="303">
                  <c:v>45.638005895288444</c:v>
                </c:pt>
                <c:pt idx="304">
                  <c:v>45.621553171641793</c:v>
                </c:pt>
                <c:pt idx="305">
                  <c:v>45.605202957176729</c:v>
                </c:pt>
                <c:pt idx="306">
                  <c:v>45.588954296838786</c:v>
                </c:pt>
                <c:pt idx="307">
                  <c:v>45.572806247400763</c:v>
                </c:pt>
                <c:pt idx="308">
                  <c:v>45.556757877280269</c:v>
                </c:pt>
                <c:pt idx="309">
                  <c:v>45.540808266360507</c:v>
                </c:pt>
                <c:pt idx="310">
                  <c:v>45.524956505814487</c:v>
                </c:pt>
                <c:pt idx="311">
                  <c:v>45.509201697932355</c:v>
                </c:pt>
                <c:pt idx="312">
                  <c:v>45.493542955951952</c:v>
                </c:pt>
                <c:pt idx="313">
                  <c:v>45.477979403892391</c:v>
                </c:pt>
                <c:pt idx="314">
                  <c:v>45.462510176390772</c:v>
                </c:pt>
                <c:pt idx="315">
                  <c:v>45.447134418541737</c:v>
                </c:pt>
                <c:pt idx="316">
                  <c:v>45.431851285739974</c:v>
                </c:pt>
                <c:pt idx="317">
                  <c:v>45.416659943525616</c:v>
                </c:pt>
                <c:pt idx="318">
                  <c:v>45.401559567432301</c:v>
                </c:pt>
                <c:pt idx="319">
                  <c:v>45.386549342838052</c:v>
                </c:pt>
                <c:pt idx="320">
                  <c:v>45.371628464818762</c:v>
                </c:pt>
                <c:pt idx="321">
                  <c:v>45.356796138004341</c:v>
                </c:pt>
                <c:pt idx="322">
                  <c:v>45.342051576437342</c:v>
                </c:pt>
                <c:pt idx="323">
                  <c:v>45.327394003434158</c:v>
                </c:pt>
                <c:pt idx="324">
                  <c:v>45.312822651448641</c:v>
                </c:pt>
                <c:pt idx="325">
                  <c:v>45.29833676193811</c:v>
                </c:pt>
                <c:pt idx="326">
                  <c:v>45.283935585231738</c:v>
                </c:pt>
                <c:pt idx="327">
                  <c:v>45.269618380401198</c:v>
                </c:pt>
                <c:pt idx="328">
                  <c:v>45.255384415133634</c:v>
                </c:pt>
                <c:pt idx="329">
                  <c:v>45.241232965606748</c:v>
                </c:pt>
                <c:pt idx="330">
                  <c:v>45.227163316366145</c:v>
                </c:pt>
                <c:pt idx="331">
                  <c:v>45.213174760204737</c:v>
                </c:pt>
                <c:pt idx="332">
                  <c:v>45.199266598044261</c:v>
                </c:pt>
                <c:pt idx="333">
                  <c:v>45.185438138818803</c:v>
                </c:pt>
                <c:pt idx="334">
                  <c:v>45.171688699360338</c:v>
                </c:pt>
                <c:pt idx="335">
                  <c:v>45.158017604286258</c:v>
                </c:pt>
                <c:pt idx="336">
                  <c:v>45.144424185888738</c:v>
                </c:pt>
                <c:pt idx="337">
                  <c:v>45.13090778402605</c:v>
                </c:pt>
                <c:pt idx="338">
                  <c:v>45.117467746015684</c:v>
                </c:pt>
                <c:pt idx="339">
                  <c:v>45.104103426529321</c:v>
                </c:pt>
                <c:pt idx="340">
                  <c:v>45.090814187489521</c:v>
                </c:pt>
                <c:pt idx="341">
                  <c:v>45.077599397968136</c:v>
                </c:pt>
                <c:pt idx="342">
                  <c:v>45.064458434086546</c:v>
                </c:pt>
                <c:pt idx="343">
                  <c:v>45.051390678917386</c:v>
                </c:pt>
                <c:pt idx="344">
                  <c:v>45.038395522388051</c:v>
                </c:pt>
                <c:pt idx="345">
                  <c:v>45.025472361185756</c:v>
                </c:pt>
                <c:pt idx="346">
                  <c:v>45.012620598664135</c:v>
                </c:pt>
                <c:pt idx="347">
                  <c:v>44.999839644751447</c:v>
                </c:pt>
                <c:pt idx="348">
                  <c:v>44.987128915860254</c:v>
                </c:pt>
                <c:pt idx="349">
                  <c:v>44.974487834798609</c:v>
                </c:pt>
                <c:pt idx="350">
                  <c:v>44.961915830682656</c:v>
                </c:pt>
                <c:pt idx="351">
                  <c:v>44.949412338850706</c:v>
                </c:pt>
                <c:pt idx="352">
                  <c:v>44.936976800778716</c:v>
                </c:pt>
                <c:pt idx="353">
                  <c:v>44.924608663997091</c:v>
                </c:pt>
                <c:pt idx="354">
                  <c:v>44.912307382008876</c:v>
                </c:pt>
                <c:pt idx="355">
                  <c:v>44.900072414209276</c:v>
                </c:pt>
                <c:pt idx="356">
                  <c:v>44.887903225806454</c:v>
                </c:pt>
                <c:pt idx="357">
                  <c:v>44.87579928774359</c:v>
                </c:pt>
                <c:pt idx="358">
                  <c:v>44.863760076622242</c:v>
                </c:pt>
                <c:pt idx="359">
                  <c:v>44.851785074626868</c:v>
                </c:pt>
                <c:pt idx="360">
                  <c:v>44.83987376945062</c:v>
                </c:pt>
                <c:pt idx="361">
                  <c:v>44.828025654222259</c:v>
                </c:pt>
                <c:pt idx="362">
                  <c:v>44.816240227434257</c:v>
                </c:pt>
                <c:pt idx="363">
                  <c:v>44.804516992872053</c:v>
                </c:pt>
                <c:pt idx="364">
                  <c:v>44.792855459544384</c:v>
                </c:pt>
                <c:pt idx="365">
                  <c:v>44.781255141614764</c:v>
                </c:pt>
                <c:pt idx="366">
                  <c:v>44.769715558333985</c:v>
                </c:pt>
                <c:pt idx="367">
                  <c:v>44.758236233973733</c:v>
                </c:pt>
                <c:pt idx="368">
                  <c:v>44.74681669776119</c:v>
                </c:pt>
                <c:pt idx="369">
                  <c:v>44.735456483814694</c:v>
                </c:pt>
                <c:pt idx="370">
                  <c:v>44.724155131080352</c:v>
                </c:pt>
                <c:pt idx="371">
                  <c:v>44.712912183269701</c:v>
                </c:pt>
                <c:pt idx="372">
                  <c:v>44.70172718879828</c:v>
                </c:pt>
                <c:pt idx="373">
                  <c:v>44.690599700725166</c:v>
                </c:pt>
                <c:pt idx="374">
                  <c:v>44.679529276693458</c:v>
                </c:pt>
                <c:pt idx="375">
                  <c:v>44.668515478871626</c:v>
                </c:pt>
                <c:pt idx="376">
                  <c:v>44.657557873895819</c:v>
                </c:pt>
                <c:pt idx="377">
                  <c:v>44.646656032813034</c:v>
                </c:pt>
                <c:pt idx="378">
                  <c:v>44.635809531025075</c:v>
                </c:pt>
                <c:pt idx="379">
                  <c:v>44.625017948233506</c:v>
                </c:pt>
                <c:pt idx="380">
                  <c:v>44.614280868385343</c:v>
                </c:pt>
                <c:pt idx="381">
                  <c:v>44.603597879619528</c:v>
                </c:pt>
                <c:pt idx="382">
                  <c:v>44.592968574214346</c:v>
                </c:pt>
                <c:pt idx="383">
                  <c:v>44.582392548535509</c:v>
                </c:pt>
                <c:pt idx="384">
                  <c:v>44.571869402985072</c:v>
                </c:pt>
              </c:numCache>
            </c:numRef>
          </c:yVal>
          <c:smooth val="1"/>
        </c:ser>
        <c:axId val="69262336"/>
        <c:axId val="114037504"/>
      </c:scatterChart>
      <c:valAx>
        <c:axId val="69262336"/>
        <c:scaling>
          <c:orientation val="minMax"/>
          <c:max val="200000"/>
        </c:scaling>
        <c:axPos val="b"/>
        <c:numFmt formatCode="General" sourceLinked="1"/>
        <c:tickLblPos val="nextTo"/>
        <c:crossAx val="114037504"/>
        <c:crosses val="autoZero"/>
        <c:crossBetween val="midCat"/>
      </c:valAx>
      <c:valAx>
        <c:axId val="114037504"/>
        <c:scaling>
          <c:orientation val="minMax"/>
          <c:min val="25"/>
        </c:scaling>
        <c:axPos val="l"/>
        <c:majorGridlines/>
        <c:numFmt formatCode="0.00" sourceLinked="1"/>
        <c:tickLblPos val="nextTo"/>
        <c:crossAx val="69262336"/>
        <c:crosses val="autoZero"/>
        <c:crossBetween val="midCat"/>
      </c:valAx>
    </c:plotArea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/>
              <a:t>Efektivní zdanění </a:t>
            </a:r>
            <a:r>
              <a:rPr lang="en-US" sz="1800" b="1" i="0" baseline="0"/>
              <a:t>pro </a:t>
            </a:r>
            <a:r>
              <a:rPr lang="cs-CZ" sz="1800" b="1" i="0" baseline="0"/>
              <a:t>2</a:t>
            </a:r>
            <a:r>
              <a:rPr lang="en-US" sz="1800" b="1" i="0" baseline="0"/>
              <a:t> dět</a:t>
            </a:r>
            <a:r>
              <a:rPr lang="cs-CZ" sz="1800" b="1" i="0" baseline="0"/>
              <a:t>i v roce 2012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List1!$G$3</c:f>
              <c:strCache>
                <c:ptCount val="1"/>
                <c:pt idx="0">
                  <c:v>Efektivní zdanění 2012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4"/>
              <c:layout>
                <c:manualLayout>
                  <c:x val="-3.3811098860712978E-2"/>
                  <c:y val="0.15486993345432554"/>
                </c:manualLayout>
              </c:layout>
              <c:showVal val="1"/>
            </c:dLbl>
            <c:dLbl>
              <c:idx val="24"/>
              <c:layout>
                <c:manualLayout>
                  <c:x val="-3.9691289966923921E-2"/>
                  <c:y val="-4.3557168784029078E-2"/>
                </c:manualLayout>
              </c:layout>
              <c:showVal val="1"/>
            </c:dLbl>
            <c:dLbl>
              <c:idx val="44"/>
              <c:layout>
                <c:manualLayout>
                  <c:x val="-4.7041528849687625E-2"/>
                  <c:y val="-1.4519056261343012E-2"/>
                </c:manualLayout>
              </c:layout>
              <c:showVal val="1"/>
            </c:dLbl>
            <c:dLbl>
              <c:idx val="64"/>
              <c:layout>
                <c:manualLayout>
                  <c:x val="-3.8221242190371194E-2"/>
                  <c:y val="-2.6618269812462191E-2"/>
                </c:manualLayout>
              </c:layout>
              <c:showVal val="1"/>
            </c:dLbl>
            <c:dLbl>
              <c:idx val="84"/>
              <c:layout>
                <c:manualLayout>
                  <c:x val="-2.6460859977949284E-2"/>
                  <c:y val="-3.6297640653357541E-2"/>
                </c:manualLayout>
              </c:layout>
              <c:showVal val="1"/>
            </c:dLbl>
            <c:dLbl>
              <c:idx val="104"/>
              <c:layout>
                <c:manualLayout>
                  <c:x val="-1.3230429988974642E-2"/>
                  <c:y val="-2.9038112522686055E-2"/>
                </c:manualLayout>
              </c:layout>
              <c:showVal val="1"/>
            </c:dLbl>
            <c:delete val="1"/>
          </c:dLbls>
          <c:xVal>
            <c:numRef>
              <c:f>List1!$A$4:$A$388</c:f>
              <c:numCache>
                <c:formatCode>General</c:formatCode>
                <c:ptCount val="385"/>
                <c:pt idx="0">
                  <c:v>8000</c:v>
                </c:pt>
                <c:pt idx="1">
                  <c:v>8500</c:v>
                </c:pt>
                <c:pt idx="2">
                  <c:v>9000</c:v>
                </c:pt>
                <c:pt idx="3">
                  <c:v>9500</c:v>
                </c:pt>
                <c:pt idx="4">
                  <c:v>10000</c:v>
                </c:pt>
                <c:pt idx="5">
                  <c:v>10500</c:v>
                </c:pt>
                <c:pt idx="6">
                  <c:v>11000</c:v>
                </c:pt>
                <c:pt idx="7">
                  <c:v>11500</c:v>
                </c:pt>
                <c:pt idx="8">
                  <c:v>12000</c:v>
                </c:pt>
                <c:pt idx="9">
                  <c:v>12500</c:v>
                </c:pt>
                <c:pt idx="10">
                  <c:v>13000</c:v>
                </c:pt>
                <c:pt idx="11">
                  <c:v>13500</c:v>
                </c:pt>
                <c:pt idx="12">
                  <c:v>14000</c:v>
                </c:pt>
                <c:pt idx="13">
                  <c:v>14500</c:v>
                </c:pt>
                <c:pt idx="14">
                  <c:v>15000</c:v>
                </c:pt>
                <c:pt idx="15">
                  <c:v>15500</c:v>
                </c:pt>
                <c:pt idx="16">
                  <c:v>16000</c:v>
                </c:pt>
                <c:pt idx="17">
                  <c:v>16500</c:v>
                </c:pt>
                <c:pt idx="18">
                  <c:v>17000</c:v>
                </c:pt>
                <c:pt idx="19">
                  <c:v>17500</c:v>
                </c:pt>
                <c:pt idx="20">
                  <c:v>18000</c:v>
                </c:pt>
                <c:pt idx="21">
                  <c:v>18500</c:v>
                </c:pt>
                <c:pt idx="22">
                  <c:v>19000</c:v>
                </c:pt>
                <c:pt idx="23">
                  <c:v>19500</c:v>
                </c:pt>
                <c:pt idx="24">
                  <c:v>20000</c:v>
                </c:pt>
                <c:pt idx="25">
                  <c:v>20500</c:v>
                </c:pt>
                <c:pt idx="26">
                  <c:v>21000</c:v>
                </c:pt>
                <c:pt idx="27">
                  <c:v>21500</c:v>
                </c:pt>
                <c:pt idx="28">
                  <c:v>22000</c:v>
                </c:pt>
                <c:pt idx="29">
                  <c:v>22500</c:v>
                </c:pt>
                <c:pt idx="30">
                  <c:v>23000</c:v>
                </c:pt>
                <c:pt idx="31">
                  <c:v>23500</c:v>
                </c:pt>
                <c:pt idx="32">
                  <c:v>24000</c:v>
                </c:pt>
                <c:pt idx="33">
                  <c:v>24500</c:v>
                </c:pt>
                <c:pt idx="34">
                  <c:v>25000</c:v>
                </c:pt>
                <c:pt idx="35">
                  <c:v>25500</c:v>
                </c:pt>
                <c:pt idx="36">
                  <c:v>26000</c:v>
                </c:pt>
                <c:pt idx="37">
                  <c:v>26500</c:v>
                </c:pt>
                <c:pt idx="38">
                  <c:v>27000</c:v>
                </c:pt>
                <c:pt idx="39">
                  <c:v>27500</c:v>
                </c:pt>
                <c:pt idx="40">
                  <c:v>28000</c:v>
                </c:pt>
                <c:pt idx="41">
                  <c:v>28500</c:v>
                </c:pt>
                <c:pt idx="42">
                  <c:v>29000</c:v>
                </c:pt>
                <c:pt idx="43">
                  <c:v>29500</c:v>
                </c:pt>
                <c:pt idx="44">
                  <c:v>30000</c:v>
                </c:pt>
                <c:pt idx="45">
                  <c:v>30500</c:v>
                </c:pt>
                <c:pt idx="46">
                  <c:v>31000</c:v>
                </c:pt>
                <c:pt idx="47">
                  <c:v>31500</c:v>
                </c:pt>
                <c:pt idx="48">
                  <c:v>32000</c:v>
                </c:pt>
                <c:pt idx="49">
                  <c:v>32500</c:v>
                </c:pt>
                <c:pt idx="50">
                  <c:v>33000</c:v>
                </c:pt>
                <c:pt idx="51">
                  <c:v>33500</c:v>
                </c:pt>
                <c:pt idx="52">
                  <c:v>34000</c:v>
                </c:pt>
                <c:pt idx="53">
                  <c:v>34500</c:v>
                </c:pt>
                <c:pt idx="54">
                  <c:v>35000</c:v>
                </c:pt>
                <c:pt idx="55">
                  <c:v>35500</c:v>
                </c:pt>
                <c:pt idx="56">
                  <c:v>36000</c:v>
                </c:pt>
                <c:pt idx="57">
                  <c:v>36500</c:v>
                </c:pt>
                <c:pt idx="58">
                  <c:v>37000</c:v>
                </c:pt>
                <c:pt idx="59">
                  <c:v>37500</c:v>
                </c:pt>
                <c:pt idx="60">
                  <c:v>38000</c:v>
                </c:pt>
                <c:pt idx="61">
                  <c:v>38500</c:v>
                </c:pt>
                <c:pt idx="62">
                  <c:v>39000</c:v>
                </c:pt>
                <c:pt idx="63">
                  <c:v>39500</c:v>
                </c:pt>
                <c:pt idx="64">
                  <c:v>40000</c:v>
                </c:pt>
                <c:pt idx="65">
                  <c:v>40500</c:v>
                </c:pt>
                <c:pt idx="66">
                  <c:v>41000</c:v>
                </c:pt>
                <c:pt idx="67">
                  <c:v>41500</c:v>
                </c:pt>
                <c:pt idx="68">
                  <c:v>42000</c:v>
                </c:pt>
                <c:pt idx="69">
                  <c:v>42500</c:v>
                </c:pt>
                <c:pt idx="70">
                  <c:v>43000</c:v>
                </c:pt>
                <c:pt idx="71">
                  <c:v>43500</c:v>
                </c:pt>
                <c:pt idx="72">
                  <c:v>44000</c:v>
                </c:pt>
                <c:pt idx="73">
                  <c:v>44500</c:v>
                </c:pt>
                <c:pt idx="74">
                  <c:v>45000</c:v>
                </c:pt>
                <c:pt idx="75">
                  <c:v>45500</c:v>
                </c:pt>
                <c:pt idx="76">
                  <c:v>46000</c:v>
                </c:pt>
                <c:pt idx="77">
                  <c:v>46500</c:v>
                </c:pt>
                <c:pt idx="78">
                  <c:v>47000</c:v>
                </c:pt>
                <c:pt idx="79">
                  <c:v>47500</c:v>
                </c:pt>
                <c:pt idx="80">
                  <c:v>48000</c:v>
                </c:pt>
                <c:pt idx="81">
                  <c:v>48500</c:v>
                </c:pt>
                <c:pt idx="82">
                  <c:v>49000</c:v>
                </c:pt>
                <c:pt idx="83">
                  <c:v>49500</c:v>
                </c:pt>
                <c:pt idx="84">
                  <c:v>50000</c:v>
                </c:pt>
                <c:pt idx="85">
                  <c:v>50500</c:v>
                </c:pt>
                <c:pt idx="86">
                  <c:v>51000</c:v>
                </c:pt>
                <c:pt idx="87">
                  <c:v>51500</c:v>
                </c:pt>
                <c:pt idx="88">
                  <c:v>52000</c:v>
                </c:pt>
                <c:pt idx="89">
                  <c:v>52500</c:v>
                </c:pt>
                <c:pt idx="90">
                  <c:v>53000</c:v>
                </c:pt>
                <c:pt idx="91">
                  <c:v>53500</c:v>
                </c:pt>
                <c:pt idx="92">
                  <c:v>54000</c:v>
                </c:pt>
                <c:pt idx="93">
                  <c:v>54500</c:v>
                </c:pt>
                <c:pt idx="94">
                  <c:v>55000</c:v>
                </c:pt>
                <c:pt idx="95">
                  <c:v>55500</c:v>
                </c:pt>
                <c:pt idx="96">
                  <c:v>56000</c:v>
                </c:pt>
                <c:pt idx="97">
                  <c:v>56500</c:v>
                </c:pt>
                <c:pt idx="98">
                  <c:v>57000</c:v>
                </c:pt>
                <c:pt idx="99">
                  <c:v>57500</c:v>
                </c:pt>
                <c:pt idx="100">
                  <c:v>58000</c:v>
                </c:pt>
                <c:pt idx="101">
                  <c:v>58500</c:v>
                </c:pt>
                <c:pt idx="102">
                  <c:v>59000</c:v>
                </c:pt>
                <c:pt idx="103">
                  <c:v>59500</c:v>
                </c:pt>
                <c:pt idx="104">
                  <c:v>60000</c:v>
                </c:pt>
                <c:pt idx="105">
                  <c:v>60500</c:v>
                </c:pt>
                <c:pt idx="106">
                  <c:v>61000</c:v>
                </c:pt>
                <c:pt idx="107">
                  <c:v>61500</c:v>
                </c:pt>
                <c:pt idx="108">
                  <c:v>62000</c:v>
                </c:pt>
                <c:pt idx="109">
                  <c:v>62500</c:v>
                </c:pt>
                <c:pt idx="110">
                  <c:v>63000</c:v>
                </c:pt>
                <c:pt idx="111">
                  <c:v>63500</c:v>
                </c:pt>
                <c:pt idx="112">
                  <c:v>64000</c:v>
                </c:pt>
                <c:pt idx="113">
                  <c:v>64500</c:v>
                </c:pt>
                <c:pt idx="114">
                  <c:v>65000</c:v>
                </c:pt>
                <c:pt idx="115">
                  <c:v>65500</c:v>
                </c:pt>
                <c:pt idx="116">
                  <c:v>66000</c:v>
                </c:pt>
                <c:pt idx="117">
                  <c:v>66500</c:v>
                </c:pt>
                <c:pt idx="118">
                  <c:v>67000</c:v>
                </c:pt>
                <c:pt idx="119">
                  <c:v>67500</c:v>
                </c:pt>
                <c:pt idx="120">
                  <c:v>68000</c:v>
                </c:pt>
                <c:pt idx="121">
                  <c:v>68500</c:v>
                </c:pt>
                <c:pt idx="122">
                  <c:v>69000</c:v>
                </c:pt>
                <c:pt idx="123">
                  <c:v>69500</c:v>
                </c:pt>
                <c:pt idx="124">
                  <c:v>70000</c:v>
                </c:pt>
                <c:pt idx="125">
                  <c:v>70500</c:v>
                </c:pt>
                <c:pt idx="126">
                  <c:v>71000</c:v>
                </c:pt>
                <c:pt idx="127">
                  <c:v>71500</c:v>
                </c:pt>
                <c:pt idx="128">
                  <c:v>72000</c:v>
                </c:pt>
                <c:pt idx="129">
                  <c:v>72500</c:v>
                </c:pt>
                <c:pt idx="130">
                  <c:v>73000</c:v>
                </c:pt>
                <c:pt idx="131">
                  <c:v>73500</c:v>
                </c:pt>
                <c:pt idx="132">
                  <c:v>74000</c:v>
                </c:pt>
                <c:pt idx="133">
                  <c:v>74500</c:v>
                </c:pt>
                <c:pt idx="134">
                  <c:v>75000</c:v>
                </c:pt>
                <c:pt idx="135">
                  <c:v>75500</c:v>
                </c:pt>
                <c:pt idx="136">
                  <c:v>76000</c:v>
                </c:pt>
                <c:pt idx="137">
                  <c:v>76500</c:v>
                </c:pt>
                <c:pt idx="138">
                  <c:v>77000</c:v>
                </c:pt>
                <c:pt idx="139">
                  <c:v>77500</c:v>
                </c:pt>
                <c:pt idx="140">
                  <c:v>78000</c:v>
                </c:pt>
                <c:pt idx="141">
                  <c:v>78500</c:v>
                </c:pt>
                <c:pt idx="142">
                  <c:v>79000</c:v>
                </c:pt>
                <c:pt idx="143">
                  <c:v>79500</c:v>
                </c:pt>
                <c:pt idx="144">
                  <c:v>80000</c:v>
                </c:pt>
                <c:pt idx="145">
                  <c:v>80500</c:v>
                </c:pt>
                <c:pt idx="146">
                  <c:v>81000</c:v>
                </c:pt>
                <c:pt idx="147">
                  <c:v>81500</c:v>
                </c:pt>
                <c:pt idx="148">
                  <c:v>82000</c:v>
                </c:pt>
                <c:pt idx="149">
                  <c:v>82500</c:v>
                </c:pt>
                <c:pt idx="150">
                  <c:v>83000</c:v>
                </c:pt>
                <c:pt idx="151">
                  <c:v>83500</c:v>
                </c:pt>
                <c:pt idx="152">
                  <c:v>84000</c:v>
                </c:pt>
                <c:pt idx="153">
                  <c:v>84500</c:v>
                </c:pt>
                <c:pt idx="154">
                  <c:v>85000</c:v>
                </c:pt>
                <c:pt idx="155">
                  <c:v>85500</c:v>
                </c:pt>
                <c:pt idx="156">
                  <c:v>86000</c:v>
                </c:pt>
                <c:pt idx="157">
                  <c:v>86500</c:v>
                </c:pt>
                <c:pt idx="158">
                  <c:v>87000</c:v>
                </c:pt>
                <c:pt idx="159">
                  <c:v>87500</c:v>
                </c:pt>
                <c:pt idx="160">
                  <c:v>88000</c:v>
                </c:pt>
                <c:pt idx="161">
                  <c:v>88500</c:v>
                </c:pt>
                <c:pt idx="162">
                  <c:v>89000</c:v>
                </c:pt>
                <c:pt idx="163">
                  <c:v>89500</c:v>
                </c:pt>
                <c:pt idx="164">
                  <c:v>90000</c:v>
                </c:pt>
                <c:pt idx="165">
                  <c:v>90500</c:v>
                </c:pt>
                <c:pt idx="166">
                  <c:v>91000</c:v>
                </c:pt>
                <c:pt idx="167">
                  <c:v>91500</c:v>
                </c:pt>
                <c:pt idx="168">
                  <c:v>92000</c:v>
                </c:pt>
                <c:pt idx="169">
                  <c:v>92500</c:v>
                </c:pt>
                <c:pt idx="170">
                  <c:v>93000</c:v>
                </c:pt>
                <c:pt idx="171">
                  <c:v>93500</c:v>
                </c:pt>
                <c:pt idx="172">
                  <c:v>94000</c:v>
                </c:pt>
                <c:pt idx="173">
                  <c:v>94500</c:v>
                </c:pt>
                <c:pt idx="174">
                  <c:v>95000</c:v>
                </c:pt>
                <c:pt idx="175">
                  <c:v>95500</c:v>
                </c:pt>
                <c:pt idx="176">
                  <c:v>96000</c:v>
                </c:pt>
                <c:pt idx="177">
                  <c:v>96500</c:v>
                </c:pt>
                <c:pt idx="178">
                  <c:v>97000</c:v>
                </c:pt>
                <c:pt idx="179">
                  <c:v>97500</c:v>
                </c:pt>
                <c:pt idx="180">
                  <c:v>98000</c:v>
                </c:pt>
                <c:pt idx="181">
                  <c:v>98500</c:v>
                </c:pt>
                <c:pt idx="182">
                  <c:v>99000</c:v>
                </c:pt>
                <c:pt idx="183">
                  <c:v>99500</c:v>
                </c:pt>
                <c:pt idx="184">
                  <c:v>100000</c:v>
                </c:pt>
                <c:pt idx="185">
                  <c:v>100500</c:v>
                </c:pt>
                <c:pt idx="186">
                  <c:v>101000</c:v>
                </c:pt>
                <c:pt idx="187">
                  <c:v>101500</c:v>
                </c:pt>
                <c:pt idx="188">
                  <c:v>102000</c:v>
                </c:pt>
                <c:pt idx="189">
                  <c:v>102500</c:v>
                </c:pt>
                <c:pt idx="190">
                  <c:v>103000</c:v>
                </c:pt>
                <c:pt idx="191">
                  <c:v>103500</c:v>
                </c:pt>
                <c:pt idx="192">
                  <c:v>104000</c:v>
                </c:pt>
                <c:pt idx="193">
                  <c:v>104500</c:v>
                </c:pt>
                <c:pt idx="194">
                  <c:v>105000</c:v>
                </c:pt>
                <c:pt idx="195">
                  <c:v>105500</c:v>
                </c:pt>
                <c:pt idx="196">
                  <c:v>106000</c:v>
                </c:pt>
                <c:pt idx="197">
                  <c:v>106500</c:v>
                </c:pt>
                <c:pt idx="198">
                  <c:v>107000</c:v>
                </c:pt>
                <c:pt idx="199">
                  <c:v>107500</c:v>
                </c:pt>
                <c:pt idx="200">
                  <c:v>108000</c:v>
                </c:pt>
                <c:pt idx="201">
                  <c:v>108500</c:v>
                </c:pt>
                <c:pt idx="202">
                  <c:v>109000</c:v>
                </c:pt>
                <c:pt idx="203">
                  <c:v>109500</c:v>
                </c:pt>
                <c:pt idx="204">
                  <c:v>110000</c:v>
                </c:pt>
                <c:pt idx="205">
                  <c:v>110500</c:v>
                </c:pt>
                <c:pt idx="206">
                  <c:v>111000</c:v>
                </c:pt>
                <c:pt idx="207">
                  <c:v>111500</c:v>
                </c:pt>
                <c:pt idx="208">
                  <c:v>112000</c:v>
                </c:pt>
                <c:pt idx="209">
                  <c:v>112500</c:v>
                </c:pt>
                <c:pt idx="210">
                  <c:v>113000</c:v>
                </c:pt>
                <c:pt idx="211">
                  <c:v>113500</c:v>
                </c:pt>
                <c:pt idx="212">
                  <c:v>114000</c:v>
                </c:pt>
                <c:pt idx="213">
                  <c:v>114500</c:v>
                </c:pt>
                <c:pt idx="214">
                  <c:v>115000</c:v>
                </c:pt>
                <c:pt idx="215">
                  <c:v>115500</c:v>
                </c:pt>
                <c:pt idx="216">
                  <c:v>116000</c:v>
                </c:pt>
                <c:pt idx="217">
                  <c:v>116500</c:v>
                </c:pt>
                <c:pt idx="218">
                  <c:v>117000</c:v>
                </c:pt>
                <c:pt idx="219">
                  <c:v>117500</c:v>
                </c:pt>
                <c:pt idx="220">
                  <c:v>118000</c:v>
                </c:pt>
                <c:pt idx="221">
                  <c:v>118500</c:v>
                </c:pt>
                <c:pt idx="222">
                  <c:v>119000</c:v>
                </c:pt>
                <c:pt idx="223">
                  <c:v>119500</c:v>
                </c:pt>
                <c:pt idx="224">
                  <c:v>120000</c:v>
                </c:pt>
                <c:pt idx="225">
                  <c:v>120500</c:v>
                </c:pt>
                <c:pt idx="226">
                  <c:v>121000</c:v>
                </c:pt>
                <c:pt idx="227">
                  <c:v>121500</c:v>
                </c:pt>
                <c:pt idx="228">
                  <c:v>122000</c:v>
                </c:pt>
                <c:pt idx="229">
                  <c:v>122500</c:v>
                </c:pt>
                <c:pt idx="230">
                  <c:v>123000</c:v>
                </c:pt>
                <c:pt idx="231">
                  <c:v>123500</c:v>
                </c:pt>
                <c:pt idx="232">
                  <c:v>124000</c:v>
                </c:pt>
                <c:pt idx="233">
                  <c:v>124500</c:v>
                </c:pt>
                <c:pt idx="234">
                  <c:v>125000</c:v>
                </c:pt>
                <c:pt idx="235">
                  <c:v>125500</c:v>
                </c:pt>
                <c:pt idx="236">
                  <c:v>126000</c:v>
                </c:pt>
                <c:pt idx="237">
                  <c:v>126500</c:v>
                </c:pt>
                <c:pt idx="238">
                  <c:v>127000</c:v>
                </c:pt>
                <c:pt idx="239">
                  <c:v>127500</c:v>
                </c:pt>
                <c:pt idx="240">
                  <c:v>128000</c:v>
                </c:pt>
                <c:pt idx="241">
                  <c:v>128500</c:v>
                </c:pt>
                <c:pt idx="242">
                  <c:v>129000</c:v>
                </c:pt>
                <c:pt idx="243">
                  <c:v>129500</c:v>
                </c:pt>
                <c:pt idx="244">
                  <c:v>130000</c:v>
                </c:pt>
                <c:pt idx="245">
                  <c:v>130500</c:v>
                </c:pt>
                <c:pt idx="246">
                  <c:v>131000</c:v>
                </c:pt>
                <c:pt idx="247">
                  <c:v>131500</c:v>
                </c:pt>
                <c:pt idx="248">
                  <c:v>132000</c:v>
                </c:pt>
                <c:pt idx="249">
                  <c:v>132500</c:v>
                </c:pt>
                <c:pt idx="250">
                  <c:v>133000</c:v>
                </c:pt>
                <c:pt idx="251">
                  <c:v>133500</c:v>
                </c:pt>
                <c:pt idx="252">
                  <c:v>134000</c:v>
                </c:pt>
                <c:pt idx="253">
                  <c:v>134500</c:v>
                </c:pt>
                <c:pt idx="254">
                  <c:v>135000</c:v>
                </c:pt>
                <c:pt idx="255">
                  <c:v>135500</c:v>
                </c:pt>
                <c:pt idx="256">
                  <c:v>136000</c:v>
                </c:pt>
                <c:pt idx="257">
                  <c:v>136500</c:v>
                </c:pt>
                <c:pt idx="258">
                  <c:v>137000</c:v>
                </c:pt>
                <c:pt idx="259">
                  <c:v>137500</c:v>
                </c:pt>
                <c:pt idx="260">
                  <c:v>138000</c:v>
                </c:pt>
                <c:pt idx="261">
                  <c:v>138500</c:v>
                </c:pt>
                <c:pt idx="262">
                  <c:v>139000</c:v>
                </c:pt>
                <c:pt idx="263">
                  <c:v>139500</c:v>
                </c:pt>
                <c:pt idx="264">
                  <c:v>140000</c:v>
                </c:pt>
                <c:pt idx="265">
                  <c:v>140500</c:v>
                </c:pt>
                <c:pt idx="266">
                  <c:v>141000</c:v>
                </c:pt>
                <c:pt idx="267">
                  <c:v>141500</c:v>
                </c:pt>
                <c:pt idx="268">
                  <c:v>142000</c:v>
                </c:pt>
                <c:pt idx="269">
                  <c:v>142500</c:v>
                </c:pt>
                <c:pt idx="270">
                  <c:v>143000</c:v>
                </c:pt>
                <c:pt idx="271">
                  <c:v>143500</c:v>
                </c:pt>
                <c:pt idx="272">
                  <c:v>144000</c:v>
                </c:pt>
                <c:pt idx="273">
                  <c:v>144500</c:v>
                </c:pt>
                <c:pt idx="274">
                  <c:v>145000</c:v>
                </c:pt>
                <c:pt idx="275">
                  <c:v>145500</c:v>
                </c:pt>
                <c:pt idx="276">
                  <c:v>146000</c:v>
                </c:pt>
                <c:pt idx="277">
                  <c:v>146500</c:v>
                </c:pt>
                <c:pt idx="278">
                  <c:v>147000</c:v>
                </c:pt>
                <c:pt idx="279">
                  <c:v>147500</c:v>
                </c:pt>
                <c:pt idx="280">
                  <c:v>148000</c:v>
                </c:pt>
                <c:pt idx="281">
                  <c:v>148500</c:v>
                </c:pt>
                <c:pt idx="282">
                  <c:v>149000</c:v>
                </c:pt>
                <c:pt idx="283">
                  <c:v>149500</c:v>
                </c:pt>
                <c:pt idx="284">
                  <c:v>150000</c:v>
                </c:pt>
                <c:pt idx="285">
                  <c:v>150500</c:v>
                </c:pt>
                <c:pt idx="286">
                  <c:v>151000</c:v>
                </c:pt>
                <c:pt idx="287">
                  <c:v>151500</c:v>
                </c:pt>
                <c:pt idx="288">
                  <c:v>152000</c:v>
                </c:pt>
                <c:pt idx="289">
                  <c:v>152500</c:v>
                </c:pt>
                <c:pt idx="290">
                  <c:v>153000</c:v>
                </c:pt>
                <c:pt idx="291">
                  <c:v>153500</c:v>
                </c:pt>
                <c:pt idx="292">
                  <c:v>154000</c:v>
                </c:pt>
                <c:pt idx="293">
                  <c:v>154500</c:v>
                </c:pt>
                <c:pt idx="294">
                  <c:v>155000</c:v>
                </c:pt>
                <c:pt idx="295">
                  <c:v>155500</c:v>
                </c:pt>
                <c:pt idx="296">
                  <c:v>156000</c:v>
                </c:pt>
                <c:pt idx="297">
                  <c:v>156500</c:v>
                </c:pt>
                <c:pt idx="298">
                  <c:v>157000</c:v>
                </c:pt>
                <c:pt idx="299">
                  <c:v>157500</c:v>
                </c:pt>
                <c:pt idx="300">
                  <c:v>158000</c:v>
                </c:pt>
                <c:pt idx="301">
                  <c:v>158500</c:v>
                </c:pt>
                <c:pt idx="302">
                  <c:v>159000</c:v>
                </c:pt>
                <c:pt idx="303">
                  <c:v>159500</c:v>
                </c:pt>
                <c:pt idx="304">
                  <c:v>160000</c:v>
                </c:pt>
                <c:pt idx="305">
                  <c:v>160500</c:v>
                </c:pt>
                <c:pt idx="306">
                  <c:v>161000</c:v>
                </c:pt>
                <c:pt idx="307">
                  <c:v>161500</c:v>
                </c:pt>
                <c:pt idx="308">
                  <c:v>162000</c:v>
                </c:pt>
                <c:pt idx="309">
                  <c:v>162500</c:v>
                </c:pt>
                <c:pt idx="310">
                  <c:v>163000</c:v>
                </c:pt>
                <c:pt idx="311">
                  <c:v>163500</c:v>
                </c:pt>
                <c:pt idx="312">
                  <c:v>164000</c:v>
                </c:pt>
                <c:pt idx="313">
                  <c:v>164500</c:v>
                </c:pt>
                <c:pt idx="314">
                  <c:v>165000</c:v>
                </c:pt>
                <c:pt idx="315">
                  <c:v>165500</c:v>
                </c:pt>
                <c:pt idx="316">
                  <c:v>166000</c:v>
                </c:pt>
                <c:pt idx="317">
                  <c:v>166500</c:v>
                </c:pt>
                <c:pt idx="318">
                  <c:v>167000</c:v>
                </c:pt>
                <c:pt idx="319">
                  <c:v>167500</c:v>
                </c:pt>
                <c:pt idx="320">
                  <c:v>168000</c:v>
                </c:pt>
                <c:pt idx="321">
                  <c:v>168500</c:v>
                </c:pt>
                <c:pt idx="322">
                  <c:v>169000</c:v>
                </c:pt>
                <c:pt idx="323">
                  <c:v>169500</c:v>
                </c:pt>
                <c:pt idx="324">
                  <c:v>170000</c:v>
                </c:pt>
                <c:pt idx="325">
                  <c:v>170500</c:v>
                </c:pt>
                <c:pt idx="326">
                  <c:v>171000</c:v>
                </c:pt>
                <c:pt idx="327">
                  <c:v>171500</c:v>
                </c:pt>
                <c:pt idx="328">
                  <c:v>172000</c:v>
                </c:pt>
                <c:pt idx="329">
                  <c:v>172500</c:v>
                </c:pt>
                <c:pt idx="330">
                  <c:v>173000</c:v>
                </c:pt>
                <c:pt idx="331">
                  <c:v>173500</c:v>
                </c:pt>
                <c:pt idx="332">
                  <c:v>174000</c:v>
                </c:pt>
                <c:pt idx="333">
                  <c:v>174500</c:v>
                </c:pt>
                <c:pt idx="334">
                  <c:v>175000</c:v>
                </c:pt>
                <c:pt idx="335">
                  <c:v>175500</c:v>
                </c:pt>
                <c:pt idx="336">
                  <c:v>176000</c:v>
                </c:pt>
                <c:pt idx="337">
                  <c:v>176500</c:v>
                </c:pt>
                <c:pt idx="338">
                  <c:v>177000</c:v>
                </c:pt>
                <c:pt idx="339">
                  <c:v>177500</c:v>
                </c:pt>
                <c:pt idx="340">
                  <c:v>178000</c:v>
                </c:pt>
                <c:pt idx="341">
                  <c:v>178500</c:v>
                </c:pt>
                <c:pt idx="342">
                  <c:v>179000</c:v>
                </c:pt>
                <c:pt idx="343">
                  <c:v>179500</c:v>
                </c:pt>
                <c:pt idx="344">
                  <c:v>180000</c:v>
                </c:pt>
                <c:pt idx="345">
                  <c:v>180500</c:v>
                </c:pt>
                <c:pt idx="346">
                  <c:v>181000</c:v>
                </c:pt>
                <c:pt idx="347">
                  <c:v>181500</c:v>
                </c:pt>
                <c:pt idx="348">
                  <c:v>182000</c:v>
                </c:pt>
                <c:pt idx="349">
                  <c:v>182500</c:v>
                </c:pt>
                <c:pt idx="350">
                  <c:v>183000</c:v>
                </c:pt>
                <c:pt idx="351">
                  <c:v>183500</c:v>
                </c:pt>
                <c:pt idx="352">
                  <c:v>184000</c:v>
                </c:pt>
                <c:pt idx="353">
                  <c:v>184500</c:v>
                </c:pt>
                <c:pt idx="354">
                  <c:v>185000</c:v>
                </c:pt>
                <c:pt idx="355">
                  <c:v>185500</c:v>
                </c:pt>
                <c:pt idx="356">
                  <c:v>186000</c:v>
                </c:pt>
                <c:pt idx="357">
                  <c:v>186500</c:v>
                </c:pt>
                <c:pt idx="358">
                  <c:v>187000</c:v>
                </c:pt>
                <c:pt idx="359">
                  <c:v>187500</c:v>
                </c:pt>
                <c:pt idx="360">
                  <c:v>188000</c:v>
                </c:pt>
                <c:pt idx="361">
                  <c:v>188500</c:v>
                </c:pt>
                <c:pt idx="362">
                  <c:v>189000</c:v>
                </c:pt>
                <c:pt idx="363">
                  <c:v>189500</c:v>
                </c:pt>
                <c:pt idx="364">
                  <c:v>190000</c:v>
                </c:pt>
                <c:pt idx="365">
                  <c:v>190500</c:v>
                </c:pt>
                <c:pt idx="366">
                  <c:v>191000</c:v>
                </c:pt>
                <c:pt idx="367">
                  <c:v>191500</c:v>
                </c:pt>
                <c:pt idx="368">
                  <c:v>192000</c:v>
                </c:pt>
                <c:pt idx="369">
                  <c:v>192500</c:v>
                </c:pt>
                <c:pt idx="370">
                  <c:v>193000</c:v>
                </c:pt>
                <c:pt idx="371">
                  <c:v>193500</c:v>
                </c:pt>
                <c:pt idx="372">
                  <c:v>194000</c:v>
                </c:pt>
                <c:pt idx="373">
                  <c:v>194500</c:v>
                </c:pt>
                <c:pt idx="374">
                  <c:v>195000</c:v>
                </c:pt>
                <c:pt idx="375">
                  <c:v>195500</c:v>
                </c:pt>
                <c:pt idx="376">
                  <c:v>196000</c:v>
                </c:pt>
                <c:pt idx="377">
                  <c:v>196500</c:v>
                </c:pt>
                <c:pt idx="378">
                  <c:v>197000</c:v>
                </c:pt>
                <c:pt idx="379">
                  <c:v>197500</c:v>
                </c:pt>
                <c:pt idx="380">
                  <c:v>198000</c:v>
                </c:pt>
                <c:pt idx="381">
                  <c:v>198500</c:v>
                </c:pt>
                <c:pt idx="382">
                  <c:v>199000</c:v>
                </c:pt>
                <c:pt idx="383">
                  <c:v>199500</c:v>
                </c:pt>
                <c:pt idx="384">
                  <c:v>200000</c:v>
                </c:pt>
              </c:numCache>
            </c:numRef>
          </c:xVal>
          <c:yVal>
            <c:numRef>
              <c:f>List1!$G$4:$G$388</c:f>
              <c:numCache>
                <c:formatCode>0.00</c:formatCode>
                <c:ptCount val="385"/>
                <c:pt idx="0">
                  <c:v>8.4328358208955212</c:v>
                </c:pt>
                <c:pt idx="1">
                  <c:v>10.794556628621597</c:v>
                </c:pt>
                <c:pt idx="2">
                  <c:v>12.893864013266999</c:v>
                </c:pt>
                <c:pt idx="3">
                  <c:v>14.772191673212884</c:v>
                </c:pt>
                <c:pt idx="4">
                  <c:v>16.462686567164177</c:v>
                </c:pt>
                <c:pt idx="5">
                  <c:v>17.992181947405829</c:v>
                </c:pt>
                <c:pt idx="6">
                  <c:v>19.382632293080054</c:v>
                </c:pt>
                <c:pt idx="7">
                  <c:v>20.652173913043487</c:v>
                </c:pt>
                <c:pt idx="8">
                  <c:v>21.815920398009958</c:v>
                </c:pt>
                <c:pt idx="9">
                  <c:v>22.886567164179105</c:v>
                </c:pt>
                <c:pt idx="10">
                  <c:v>23.874856486796787</c:v>
                </c:pt>
                <c:pt idx="11">
                  <c:v>24.789939192924269</c:v>
                </c:pt>
                <c:pt idx="12">
                  <c:v>25.639658848614072</c:v>
                </c:pt>
                <c:pt idx="13">
                  <c:v>26.430777148739065</c:v>
                </c:pt>
                <c:pt idx="14">
                  <c:v>27.169154228855717</c:v>
                </c:pt>
                <c:pt idx="15">
                  <c:v>27.859894077997112</c:v>
                </c:pt>
                <c:pt idx="16">
                  <c:v>28.507462686567166</c:v>
                </c:pt>
                <c:pt idx="17">
                  <c:v>29.115784712799638</c:v>
                </c:pt>
                <c:pt idx="18">
                  <c:v>29.688323090430202</c:v>
                </c:pt>
                <c:pt idx="19">
                  <c:v>30.228144989339018</c:v>
                </c:pt>
                <c:pt idx="20">
                  <c:v>30.737976782752902</c:v>
                </c:pt>
                <c:pt idx="21">
                  <c:v>31.220250100847114</c:v>
                </c:pt>
                <c:pt idx="22">
                  <c:v>31.677140612725847</c:v>
                </c:pt>
                <c:pt idx="23">
                  <c:v>32.110600841944127</c:v>
                </c:pt>
                <c:pt idx="24">
                  <c:v>32.522388059701491</c:v>
                </c:pt>
                <c:pt idx="25">
                  <c:v>32.914088096104841</c:v>
                </c:pt>
                <c:pt idx="26">
                  <c:v>33.287135749822319</c:v>
                </c:pt>
                <c:pt idx="27">
                  <c:v>33.642832349878518</c:v>
                </c:pt>
                <c:pt idx="28">
                  <c:v>33.982360922659431</c:v>
                </c:pt>
                <c:pt idx="29">
                  <c:v>34.306799336650087</c:v>
                </c:pt>
                <c:pt idx="30">
                  <c:v>34.617131732641148</c:v>
                </c:pt>
                <c:pt idx="31">
                  <c:v>34.914258494760247</c:v>
                </c:pt>
                <c:pt idx="32">
                  <c:v>35.199004975124389</c:v>
                </c:pt>
                <c:pt idx="33">
                  <c:v>35.472129150167532</c:v>
                </c:pt>
                <c:pt idx="34">
                  <c:v>35.734328358208955</c:v>
                </c:pt>
                <c:pt idx="35">
                  <c:v>35.986245244366408</c:v>
                </c:pt>
                <c:pt idx="36">
                  <c:v>36.228473019517793</c:v>
                </c:pt>
                <c:pt idx="37">
                  <c:v>36.461560123908761</c:v>
                </c:pt>
                <c:pt idx="38">
                  <c:v>36.686014372581539</c:v>
                </c:pt>
                <c:pt idx="39">
                  <c:v>36.902306648575305</c:v>
                </c:pt>
                <c:pt idx="40">
                  <c:v>37.110874200426444</c:v>
                </c:pt>
                <c:pt idx="41">
                  <c:v>37.312123592563502</c:v>
                </c:pt>
                <c:pt idx="42">
                  <c:v>37.506433350488933</c:v>
                </c:pt>
                <c:pt idx="43">
                  <c:v>37.694156336959274</c:v>
                </c:pt>
                <c:pt idx="44">
                  <c:v>37.875621890547265</c:v>
                </c:pt>
                <c:pt idx="45">
                  <c:v>38.051137753853681</c:v>
                </c:pt>
                <c:pt idx="46">
                  <c:v>38.220991815117962</c:v>
                </c:pt>
                <c:pt idx="47">
                  <c:v>38.385453683961146</c:v>
                </c:pt>
                <c:pt idx="48">
                  <c:v>38.544776119402982</c:v>
                </c:pt>
                <c:pt idx="49">
                  <c:v>38.699196326061994</c:v>
                </c:pt>
                <c:pt idx="50">
                  <c:v>38.848937132519225</c:v>
                </c:pt>
                <c:pt idx="51">
                  <c:v>38.99420806415683</c:v>
                </c:pt>
                <c:pt idx="52">
                  <c:v>39.135206321334501</c:v>
                </c:pt>
                <c:pt idx="53">
                  <c:v>39.272117672507029</c:v>
                </c:pt>
                <c:pt idx="54">
                  <c:v>39.405117270788914</c:v>
                </c:pt>
                <c:pt idx="55">
                  <c:v>39.534370401513556</c:v>
                </c:pt>
                <c:pt idx="56">
                  <c:v>39.660033167495854</c:v>
                </c:pt>
                <c:pt idx="57">
                  <c:v>39.782253117971784</c:v>
                </c:pt>
                <c:pt idx="58">
                  <c:v>39.901169826542962</c:v>
                </c:pt>
                <c:pt idx="59">
                  <c:v>40.016915422885575</c:v>
                </c:pt>
                <c:pt idx="60">
                  <c:v>40.129615082482324</c:v>
                </c:pt>
                <c:pt idx="61">
                  <c:v>40.23938747819345</c:v>
                </c:pt>
                <c:pt idx="62">
                  <c:v>40.346345197091466</c:v>
                </c:pt>
                <c:pt idx="63">
                  <c:v>40.450595125637633</c:v>
                </c:pt>
                <c:pt idx="64">
                  <c:v>40.552238805970148</c:v>
                </c:pt>
                <c:pt idx="65">
                  <c:v>40.651372765800623</c:v>
                </c:pt>
                <c:pt idx="66">
                  <c:v>40.748088824171823</c:v>
                </c:pt>
                <c:pt idx="67">
                  <c:v>40.842474375112388</c:v>
                </c:pt>
                <c:pt idx="68">
                  <c:v>40.934612651030562</c:v>
                </c:pt>
                <c:pt idx="69">
                  <c:v>41.024582967515364</c:v>
                </c:pt>
                <c:pt idx="70">
                  <c:v>41.112460951058658</c:v>
                </c:pt>
                <c:pt idx="71">
                  <c:v>41.198318751072229</c:v>
                </c:pt>
                <c:pt idx="72">
                  <c:v>41.282225237449119</c:v>
                </c:pt>
                <c:pt idx="73">
                  <c:v>41.364246184806305</c:v>
                </c:pt>
                <c:pt idx="74">
                  <c:v>41.444444444444443</c:v>
                </c:pt>
                <c:pt idx="75">
                  <c:v>41.522880104969659</c:v>
                </c:pt>
                <c:pt idx="76">
                  <c:v>41.599610642439984</c:v>
                </c:pt>
                <c:pt idx="77">
                  <c:v>41.674691060824912</c:v>
                </c:pt>
                <c:pt idx="78">
                  <c:v>41.74817402349953</c:v>
                </c:pt>
                <c:pt idx="79">
                  <c:v>41.820109976433628</c:v>
                </c:pt>
                <c:pt idx="80">
                  <c:v>41.890547263681597</c:v>
                </c:pt>
                <c:pt idx="81">
                  <c:v>41.959532235728581</c:v>
                </c:pt>
                <c:pt idx="82">
                  <c:v>42.027109351203165</c:v>
                </c:pt>
                <c:pt idx="83">
                  <c:v>42.093321272425747</c:v>
                </c:pt>
                <c:pt idx="84">
                  <c:v>42.158208955223877</c:v>
                </c:pt>
                <c:pt idx="85">
                  <c:v>42.221811733412146</c:v>
                </c:pt>
                <c:pt idx="86">
                  <c:v>42.2841673983026</c:v>
                </c:pt>
                <c:pt idx="87">
                  <c:v>42.345312273583538</c:v>
                </c:pt>
                <c:pt idx="88">
                  <c:v>42.405281285878296</c:v>
                </c:pt>
                <c:pt idx="89">
                  <c:v>42.464108031272211</c:v>
                </c:pt>
                <c:pt idx="90">
                  <c:v>42.521824838073776</c:v>
                </c:pt>
                <c:pt idx="91">
                  <c:v>42.578462826056636</c:v>
                </c:pt>
                <c:pt idx="92">
                  <c:v>42.634051962410169</c:v>
                </c:pt>
                <c:pt idx="93">
                  <c:v>42.688621114610434</c:v>
                </c:pt>
                <c:pt idx="94">
                  <c:v>42.742198100407059</c:v>
                </c:pt>
                <c:pt idx="95">
                  <c:v>42.794809735108238</c:v>
                </c:pt>
                <c:pt idx="96">
                  <c:v>42.846481876332618</c:v>
                </c:pt>
                <c:pt idx="97">
                  <c:v>42.897239466384889</c:v>
                </c:pt>
                <c:pt idx="98">
                  <c:v>42.947106572401154</c:v>
                </c:pt>
                <c:pt idx="99">
                  <c:v>42.996106424399741</c:v>
                </c:pt>
                <c:pt idx="100">
                  <c:v>43.044261451363866</c:v>
                </c:pt>
                <c:pt idx="101">
                  <c:v>43.091593315473915</c:v>
                </c:pt>
                <c:pt idx="102">
                  <c:v>43.13812294459904</c:v>
                </c:pt>
                <c:pt idx="103">
                  <c:v>43.183870563150634</c:v>
                </c:pt>
                <c:pt idx="104">
                  <c:v>43.228855721393032</c:v>
                </c:pt>
                <c:pt idx="105">
                  <c:v>43.273097323300853</c:v>
                </c:pt>
                <c:pt idx="106">
                  <c:v>43.316613653046247</c:v>
                </c:pt>
                <c:pt idx="107">
                  <c:v>43.359422400194156</c:v>
                </c:pt>
                <c:pt idx="108">
                  <c:v>43.401540683678377</c:v>
                </c:pt>
                <c:pt idx="109">
                  <c:v>43.442985074626868</c:v>
                </c:pt>
                <c:pt idx="110">
                  <c:v>43.483771618099979</c:v>
                </c:pt>
                <c:pt idx="111">
                  <c:v>43.52391585380186</c:v>
                </c:pt>
                <c:pt idx="112">
                  <c:v>43.563432835820898</c:v>
                </c:pt>
                <c:pt idx="113">
                  <c:v>43.602337151452041</c:v>
                </c:pt>
                <c:pt idx="114">
                  <c:v>43.640642939150403</c:v>
                </c:pt>
                <c:pt idx="115">
                  <c:v>43.678363905662529</c:v>
                </c:pt>
                <c:pt idx="116">
                  <c:v>43.715513342379012</c:v>
                </c:pt>
                <c:pt idx="117">
                  <c:v>43.752104140949385</c:v>
                </c:pt>
                <c:pt idx="118">
                  <c:v>43.788148808197818</c:v>
                </c:pt>
                <c:pt idx="119">
                  <c:v>43.823659480375895</c:v>
                </c:pt>
                <c:pt idx="120">
                  <c:v>43.858647936786653</c:v>
                </c:pt>
                <c:pt idx="121">
                  <c:v>43.893125612811851</c:v>
                </c:pt>
                <c:pt idx="122">
                  <c:v>43.927103612372917</c:v>
                </c:pt>
                <c:pt idx="123">
                  <c:v>43.96059271985397</c:v>
                </c:pt>
                <c:pt idx="124">
                  <c:v>43.99360341151386</c:v>
                </c:pt>
                <c:pt idx="125">
                  <c:v>44.02614586641262</c:v>
                </c:pt>
                <c:pt idx="126">
                  <c:v>44.058229976876184</c:v>
                </c:pt>
                <c:pt idx="127">
                  <c:v>44.089865358522076</c:v>
                </c:pt>
                <c:pt idx="128">
                  <c:v>44.121061359867333</c:v>
                </c:pt>
                <c:pt idx="129">
                  <c:v>44.151827071538854</c:v>
                </c:pt>
                <c:pt idx="130">
                  <c:v>44.182171335105295</c:v>
                </c:pt>
                <c:pt idx="131">
                  <c:v>44.212102751548379</c:v>
                </c:pt>
                <c:pt idx="132">
                  <c:v>44.241629689390884</c:v>
                </c:pt>
                <c:pt idx="133">
                  <c:v>44.270760292497243</c:v>
                </c:pt>
                <c:pt idx="134">
                  <c:v>44.299502487562187</c:v>
                </c:pt>
                <c:pt idx="135">
                  <c:v>44.327863991301768</c:v>
                </c:pt>
                <c:pt idx="136">
                  <c:v>44.355852317360565</c:v>
                </c:pt>
                <c:pt idx="137">
                  <c:v>44.383474782948007</c:v>
                </c:pt>
                <c:pt idx="138">
                  <c:v>44.410738515216124</c:v>
                </c:pt>
                <c:pt idx="139">
                  <c:v>44.437650457390468</c:v>
                </c:pt>
                <c:pt idx="140">
                  <c:v>44.464217374665139</c:v>
                </c:pt>
                <c:pt idx="141">
                  <c:v>44.490445859872615</c:v>
                </c:pt>
                <c:pt idx="142">
                  <c:v>44.516342338938216</c:v>
                </c:pt>
                <c:pt idx="143">
                  <c:v>44.541913076128793</c:v>
                </c:pt>
                <c:pt idx="144">
                  <c:v>44.567164179104481</c:v>
                </c:pt>
                <c:pt idx="145">
                  <c:v>44.592101603782332</c:v>
                </c:pt>
                <c:pt idx="146">
                  <c:v>44.616731159019722</c:v>
                </c:pt>
                <c:pt idx="147">
                  <c:v>44.641058511125351</c:v>
                </c:pt>
                <c:pt idx="148">
                  <c:v>44.665089188205314</c:v>
                </c:pt>
                <c:pt idx="149">
                  <c:v>44.688828584350972</c:v>
                </c:pt>
                <c:pt idx="150">
                  <c:v>44.712281963675601</c:v>
                </c:pt>
                <c:pt idx="151">
                  <c:v>44.735454464205915</c:v>
                </c:pt>
                <c:pt idx="152">
                  <c:v>44.758351101634688</c:v>
                </c:pt>
                <c:pt idx="153">
                  <c:v>44.780976772940036</c:v>
                </c:pt>
                <c:pt idx="154">
                  <c:v>44.803336259877085</c:v>
                </c:pt>
                <c:pt idx="155">
                  <c:v>44.825434232347035</c:v>
                </c:pt>
                <c:pt idx="156">
                  <c:v>44.847275251648732</c:v>
                </c:pt>
                <c:pt idx="157">
                  <c:v>44.868863773617463</c:v>
                </c:pt>
                <c:pt idx="158">
                  <c:v>44.890204151655517</c:v>
                </c:pt>
                <c:pt idx="159">
                  <c:v>44.911300639658847</c:v>
                </c:pt>
                <c:pt idx="160">
                  <c:v>44.932157394843962</c:v>
                </c:pt>
                <c:pt idx="161">
                  <c:v>44.952778480478962</c:v>
                </c:pt>
                <c:pt idx="162">
                  <c:v>44.973167868522559</c:v>
                </c:pt>
                <c:pt idx="163">
                  <c:v>44.993329442174598</c:v>
                </c:pt>
                <c:pt idx="164">
                  <c:v>45.013266998341628</c:v>
                </c:pt>
                <c:pt idx="165">
                  <c:v>45.032984250020611</c:v>
                </c:pt>
                <c:pt idx="166">
                  <c:v>45.052484828604236</c:v>
                </c:pt>
                <c:pt idx="167">
                  <c:v>45.071772286110438</c:v>
                </c:pt>
                <c:pt idx="168">
                  <c:v>45.090850097339398</c:v>
                </c:pt>
                <c:pt idx="169">
                  <c:v>45.109721661960471</c:v>
                </c:pt>
                <c:pt idx="170">
                  <c:v>45.128390306531863</c:v>
                </c:pt>
                <c:pt idx="171">
                  <c:v>45.146859286455431</c:v>
                </c:pt>
                <c:pt idx="172">
                  <c:v>45.165131787869171</c:v>
                </c:pt>
                <c:pt idx="173">
                  <c:v>45.183210929479593</c:v>
                </c:pt>
                <c:pt idx="174">
                  <c:v>45.20109976433622</c:v>
                </c:pt>
                <c:pt idx="175">
                  <c:v>45.21880128155037</c:v>
                </c:pt>
                <c:pt idx="176">
                  <c:v>45.236318407960205</c:v>
                </c:pt>
                <c:pt idx="177">
                  <c:v>45.253654009744032</c:v>
                </c:pt>
                <c:pt idx="178">
                  <c:v>45.2708108939837</c:v>
                </c:pt>
                <c:pt idx="179">
                  <c:v>45.287791810179876</c:v>
                </c:pt>
                <c:pt idx="180">
                  <c:v>45.304599451720989</c:v>
                </c:pt>
                <c:pt idx="181">
                  <c:v>45.321236457307371</c:v>
                </c:pt>
                <c:pt idx="182">
                  <c:v>45.337705412332276</c:v>
                </c:pt>
                <c:pt idx="183">
                  <c:v>45.354008850221255</c:v>
                </c:pt>
                <c:pt idx="184">
                  <c:v>45.370149253731348</c:v>
                </c:pt>
                <c:pt idx="185">
                  <c:v>45.388445830548747</c:v>
                </c:pt>
                <c:pt idx="186">
                  <c:v>45.380242352593463</c:v>
                </c:pt>
                <c:pt idx="187">
                  <c:v>45.372119697081089</c:v>
                </c:pt>
                <c:pt idx="188">
                  <c:v>45.364076675446299</c:v>
                </c:pt>
                <c:pt idx="189">
                  <c:v>45.356112122315253</c:v>
                </c:pt>
                <c:pt idx="190">
                  <c:v>45.34822489494276</c:v>
                </c:pt>
                <c:pt idx="191">
                  <c:v>45.34041387266565</c:v>
                </c:pt>
                <c:pt idx="192">
                  <c:v>45.332677956371981</c:v>
                </c:pt>
                <c:pt idx="193">
                  <c:v>45.32501606798543</c:v>
                </c:pt>
                <c:pt idx="194">
                  <c:v>45.317427149964459</c:v>
                </c:pt>
                <c:pt idx="195">
                  <c:v>45.309910164815733</c:v>
                </c:pt>
                <c:pt idx="196">
                  <c:v>45.302464094621229</c:v>
                </c:pt>
                <c:pt idx="197">
                  <c:v>45.295087940578796</c:v>
                </c:pt>
                <c:pt idx="198">
                  <c:v>45.287780722555446</c:v>
                </c:pt>
                <c:pt idx="199">
                  <c:v>45.280541478653241</c:v>
                </c:pt>
                <c:pt idx="200">
                  <c:v>45.273369264787171</c:v>
                </c:pt>
                <c:pt idx="201">
                  <c:v>45.266263154274704</c:v>
                </c:pt>
                <c:pt idx="202">
                  <c:v>45.259222237436667</c:v>
                </c:pt>
                <c:pt idx="203">
                  <c:v>45.25224562120902</c:v>
                </c:pt>
                <c:pt idx="204">
                  <c:v>45.245332428765259</c:v>
                </c:pt>
                <c:pt idx="205">
                  <c:v>45.238481799149049</c:v>
                </c:pt>
                <c:pt idx="206">
                  <c:v>45.231692886916761</c:v>
                </c:pt>
                <c:pt idx="207">
                  <c:v>45.224964861789701</c:v>
                </c:pt>
                <c:pt idx="208">
                  <c:v>45.218296908315565</c:v>
                </c:pt>
                <c:pt idx="209">
                  <c:v>45.211688225538971</c:v>
                </c:pt>
                <c:pt idx="210">
                  <c:v>45.20513802668075</c:v>
                </c:pt>
                <c:pt idx="211">
                  <c:v>45.198645538825694</c:v>
                </c:pt>
                <c:pt idx="212">
                  <c:v>45.192210002618481</c:v>
                </c:pt>
                <c:pt idx="213">
                  <c:v>45.185830671967672</c:v>
                </c:pt>
                <c:pt idx="214">
                  <c:v>45.1795068137573</c:v>
                </c:pt>
                <c:pt idx="215">
                  <c:v>45.173237707566059</c:v>
                </c:pt>
                <c:pt idx="216">
                  <c:v>45.167022645393715</c:v>
                </c:pt>
                <c:pt idx="217">
                  <c:v>45.160860931394524</c:v>
                </c:pt>
                <c:pt idx="218">
                  <c:v>45.15475188161755</c:v>
                </c:pt>
                <c:pt idx="219">
                  <c:v>45.148694823753573</c:v>
                </c:pt>
                <c:pt idx="220">
                  <c:v>45.142689096888439</c:v>
                </c:pt>
                <c:pt idx="221">
                  <c:v>45.136734051262671</c:v>
                </c:pt>
                <c:pt idx="222">
                  <c:v>45.130829048037121</c:v>
                </c:pt>
                <c:pt idx="223">
                  <c:v>45.124973459064506</c:v>
                </c:pt>
                <c:pt idx="224">
                  <c:v>45.119166666666665</c:v>
                </c:pt>
                <c:pt idx="225">
                  <c:v>45.113408063417346</c:v>
                </c:pt>
                <c:pt idx="226">
                  <c:v>45.10769705193043</c:v>
                </c:pt>
                <c:pt idx="227">
                  <c:v>45.102033044653275</c:v>
                </c:pt>
                <c:pt idx="228">
                  <c:v>45.096415463665281</c:v>
                </c:pt>
                <c:pt idx="229">
                  <c:v>45.090843740481262</c:v>
                </c:pt>
                <c:pt idx="230">
                  <c:v>45.085317315859726</c:v>
                </c:pt>
                <c:pt idx="231">
                  <c:v>45.079835639615681</c:v>
                </c:pt>
                <c:pt idx="232">
                  <c:v>45.07439817043813</c:v>
                </c:pt>
                <c:pt idx="233">
                  <c:v>45.069004375711799</c:v>
                </c:pt>
                <c:pt idx="234">
                  <c:v>45.06365373134328</c:v>
                </c:pt>
                <c:pt idx="235">
                  <c:v>45.058345721591245</c:v>
                </c:pt>
                <c:pt idx="236">
                  <c:v>45.053079838900736</c:v>
                </c:pt>
                <c:pt idx="237">
                  <c:v>45.047855583741367</c:v>
                </c:pt>
                <c:pt idx="238">
                  <c:v>45.042672464449403</c:v>
                </c:pt>
                <c:pt idx="239">
                  <c:v>45.037529997073456</c:v>
                </c:pt>
                <c:pt idx="240">
                  <c:v>45.032427705223874</c:v>
                </c:pt>
                <c:pt idx="241">
                  <c:v>45.027365119925662</c:v>
                </c:pt>
                <c:pt idx="242">
                  <c:v>45.022341779474715</c:v>
                </c:pt>
                <c:pt idx="243">
                  <c:v>45.017357229297531</c:v>
                </c:pt>
                <c:pt idx="244">
                  <c:v>45.012411021814003</c:v>
                </c:pt>
                <c:pt idx="245">
                  <c:v>45.007502716303534</c:v>
                </c:pt>
                <c:pt idx="246">
                  <c:v>45.002631878774068</c:v>
                </c:pt>
                <c:pt idx="247">
                  <c:v>44.997798081834176</c:v>
                </c:pt>
                <c:pt idx="248">
                  <c:v>44.993000904568063</c:v>
                </c:pt>
                <c:pt idx="249">
                  <c:v>44.988239932413407</c:v>
                </c:pt>
                <c:pt idx="250">
                  <c:v>44.983514757041853</c:v>
                </c:pt>
                <c:pt idx="251">
                  <c:v>44.978824976242379</c:v>
                </c:pt>
                <c:pt idx="252">
                  <c:v>44.974170193807083</c:v>
                </c:pt>
                <c:pt idx="253">
                  <c:v>44.969550019419628</c:v>
                </c:pt>
                <c:pt idx="254">
                  <c:v>44.964964068546152</c:v>
                </c:pt>
                <c:pt idx="255">
                  <c:v>44.960411962328578</c:v>
                </c:pt>
                <c:pt idx="256">
                  <c:v>44.955893327480247</c:v>
                </c:pt>
                <c:pt idx="257">
                  <c:v>44.951407796183915</c:v>
                </c:pt>
                <c:pt idx="258">
                  <c:v>44.946955005991931</c:v>
                </c:pt>
                <c:pt idx="259">
                  <c:v>44.942534599728631</c:v>
                </c:pt>
                <c:pt idx="260">
                  <c:v>44.938146225394767</c:v>
                </c:pt>
                <c:pt idx="261">
                  <c:v>44.933789536074137</c:v>
                </c:pt>
                <c:pt idx="262">
                  <c:v>44.929464189842157</c:v>
                </c:pt>
                <c:pt idx="263">
                  <c:v>44.925169849676351</c:v>
                </c:pt>
                <c:pt idx="264">
                  <c:v>44.920906183368871</c:v>
                </c:pt>
                <c:pt idx="265">
                  <c:v>44.916672863440802</c:v>
                </c:pt>
                <c:pt idx="266">
                  <c:v>44.912469567058324</c:v>
                </c:pt>
                <c:pt idx="267">
                  <c:v>44.908295975950637</c:v>
                </c:pt>
                <c:pt idx="268">
                  <c:v>44.904151776329613</c:v>
                </c:pt>
                <c:pt idx="269">
                  <c:v>44.900036658811203</c:v>
                </c:pt>
                <c:pt idx="270">
                  <c:v>44.895950318338372</c:v>
                </c:pt>
                <c:pt idx="271">
                  <c:v>44.891892454105772</c:v>
                </c:pt>
                <c:pt idx="272">
                  <c:v>44.887862769485906</c:v>
                </c:pt>
                <c:pt idx="273">
                  <c:v>44.883860971956821</c:v>
                </c:pt>
                <c:pt idx="274">
                  <c:v>44.879886773031394</c:v>
                </c:pt>
                <c:pt idx="275">
                  <c:v>44.875939888187922</c:v>
                </c:pt>
                <c:pt idx="276">
                  <c:v>44.872020036802283</c:v>
                </c:pt>
                <c:pt idx="277">
                  <c:v>44.868126942081396</c:v>
                </c:pt>
                <c:pt idx="278">
                  <c:v>44.864260330998071</c:v>
                </c:pt>
                <c:pt idx="279">
                  <c:v>44.860419934227167</c:v>
                </c:pt>
                <c:pt idx="280">
                  <c:v>44.856605486083097</c:v>
                </c:pt>
                <c:pt idx="281">
                  <c:v>44.852816724458513</c:v>
                </c:pt>
                <c:pt idx="282">
                  <c:v>44.849053390764297</c:v>
                </c:pt>
                <c:pt idx="283">
                  <c:v>44.845315229870714</c:v>
                </c:pt>
                <c:pt idx="284">
                  <c:v>44.841601990049753</c:v>
                </c:pt>
                <c:pt idx="285">
                  <c:v>44.837913422918632</c:v>
                </c:pt>
                <c:pt idx="286">
                  <c:v>44.830290599980231</c:v>
                </c:pt>
                <c:pt idx="287">
                  <c:v>44.815580513275208</c:v>
                </c:pt>
                <c:pt idx="288">
                  <c:v>44.800967203456402</c:v>
                </c:pt>
                <c:pt idx="289">
                  <c:v>44.786449718620013</c:v>
                </c:pt>
                <c:pt idx="290">
                  <c:v>44.772027119305434</c:v>
                </c:pt>
                <c:pt idx="291">
                  <c:v>44.757698478292582</c:v>
                </c:pt>
                <c:pt idx="292">
                  <c:v>44.743462880403179</c:v>
                </c:pt>
                <c:pt idx="293">
                  <c:v>44.729319422305949</c:v>
                </c:pt>
                <c:pt idx="294">
                  <c:v>44.715267212325472</c:v>
                </c:pt>
                <c:pt idx="295">
                  <c:v>44.701305370254836</c:v>
                </c:pt>
                <c:pt idx="296">
                  <c:v>44.687433027171835</c:v>
                </c:pt>
                <c:pt idx="297">
                  <c:v>44.673649325258694</c:v>
                </c:pt>
                <c:pt idx="298">
                  <c:v>44.659953417625246</c:v>
                </c:pt>
                <c:pt idx="299">
                  <c:v>44.64634446813551</c:v>
                </c:pt>
                <c:pt idx="300">
                  <c:v>44.632821651237485</c:v>
                </c:pt>
                <c:pt idx="301">
                  <c:v>44.619384151796226</c:v>
                </c:pt>
                <c:pt idx="302">
                  <c:v>44.606031164930066</c:v>
                </c:pt>
                <c:pt idx="303">
                  <c:v>44.592761895849904</c:v>
                </c:pt>
                <c:pt idx="304">
                  <c:v>44.579575559701496</c:v>
                </c:pt>
                <c:pt idx="305">
                  <c:v>44.566471381410707</c:v>
                </c:pt>
                <c:pt idx="306">
                  <c:v>44.553448595531655</c:v>
                </c:pt>
                <c:pt idx="307">
                  <c:v>44.54050644609768</c:v>
                </c:pt>
                <c:pt idx="308">
                  <c:v>44.527644186475037</c:v>
                </c:pt>
                <c:pt idx="309">
                  <c:v>44.514861079219287</c:v>
                </c:pt>
                <c:pt idx="310">
                  <c:v>44.502156395934442</c:v>
                </c:pt>
                <c:pt idx="311">
                  <c:v>44.489529417134513</c:v>
                </c:pt>
                <c:pt idx="312">
                  <c:v>44.476979432107754</c:v>
                </c:pt>
                <c:pt idx="313">
                  <c:v>44.464505738783288</c:v>
                </c:pt>
                <c:pt idx="314">
                  <c:v>44.452107643600179</c:v>
                </c:pt>
                <c:pt idx="315">
                  <c:v>44.439784461378906</c:v>
                </c:pt>
                <c:pt idx="316">
                  <c:v>44.42753551519511</c:v>
                </c:pt>
                <c:pt idx="317">
                  <c:v>44.415360136255657</c:v>
                </c:pt>
                <c:pt idx="318">
                  <c:v>44.403257663776927</c:v>
                </c:pt>
                <c:pt idx="319">
                  <c:v>44.39122744486523</c:v>
                </c:pt>
                <c:pt idx="320">
                  <c:v>44.379268834399433</c:v>
                </c:pt>
                <c:pt idx="321">
                  <c:v>44.36738119491563</c:v>
                </c:pt>
                <c:pt idx="322">
                  <c:v>44.355563896493862</c:v>
                </c:pt>
                <c:pt idx="323">
                  <c:v>44.343816316646858</c:v>
                </c:pt>
                <c:pt idx="324">
                  <c:v>44.332137840210713</c:v>
                </c:pt>
                <c:pt idx="325">
                  <c:v>44.320527859237536</c:v>
                </c:pt>
                <c:pt idx="326">
                  <c:v>44.308985772889933</c:v>
                </c:pt>
                <c:pt idx="327">
                  <c:v>44.297510987337368</c:v>
                </c:pt>
                <c:pt idx="328">
                  <c:v>44.286102915654283</c:v>
                </c:pt>
                <c:pt idx="329">
                  <c:v>44.274760977720092</c:v>
                </c:pt>
                <c:pt idx="330">
                  <c:v>44.263484600120783</c:v>
                </c:pt>
                <c:pt idx="331">
                  <c:v>44.252273216052302</c:v>
                </c:pt>
                <c:pt idx="332">
                  <c:v>44.241126265225596</c:v>
                </c:pt>
                <c:pt idx="333">
                  <c:v>44.230043193773255</c:v>
                </c:pt>
                <c:pt idx="334">
                  <c:v>44.219023454157785</c:v>
                </c:pt>
                <c:pt idx="335">
                  <c:v>44.208066505081419</c:v>
                </c:pt>
                <c:pt idx="336">
                  <c:v>44.197171811397553</c:v>
                </c:pt>
                <c:pt idx="337">
                  <c:v>44.186338844023503</c:v>
                </c:pt>
                <c:pt idx="338">
                  <c:v>44.175567079854957</c:v>
                </c:pt>
                <c:pt idx="339">
                  <c:v>44.164856001681727</c:v>
                </c:pt>
                <c:pt idx="340">
                  <c:v>44.154205098104974</c:v>
                </c:pt>
                <c:pt idx="341">
                  <c:v>44.143613863455819</c:v>
                </c:pt>
                <c:pt idx="342">
                  <c:v>44.133081797715327</c:v>
                </c:pt>
                <c:pt idx="343">
                  <c:v>44.122608406435781</c:v>
                </c:pt>
                <c:pt idx="344">
                  <c:v>44.112193200663349</c:v>
                </c:pt>
                <c:pt idx="345">
                  <c:v>44.101835696861947</c:v>
                </c:pt>
                <c:pt idx="346">
                  <c:v>44.091535416838454</c:v>
                </c:pt>
                <c:pt idx="347">
                  <c:v>44.081291887669089</c:v>
                </c:pt>
                <c:pt idx="348">
                  <c:v>44.071104641627024</c:v>
                </c:pt>
                <c:pt idx="349">
                  <c:v>44.060973216111229</c:v>
                </c:pt>
                <c:pt idx="350">
                  <c:v>44.050897153576379</c:v>
                </c:pt>
                <c:pt idx="351">
                  <c:v>44.040876001464071</c:v>
                </c:pt>
                <c:pt idx="352">
                  <c:v>44.03090931213498</c:v>
                </c:pt>
                <c:pt idx="353">
                  <c:v>44.020996642802253</c:v>
                </c:pt>
                <c:pt idx="354">
                  <c:v>44.011137555465915</c:v>
                </c:pt>
                <c:pt idx="355">
                  <c:v>44.001331616848368</c:v>
                </c:pt>
                <c:pt idx="356">
                  <c:v>43.99157839833093</c:v>
                </c:pt>
                <c:pt idx="357">
                  <c:v>43.981877475891324</c:v>
                </c:pt>
                <c:pt idx="358">
                  <c:v>43.972228430042307</c:v>
                </c:pt>
                <c:pt idx="359">
                  <c:v>43.962630845771145</c:v>
                </c:pt>
                <c:pt idx="360">
                  <c:v>43.953084312480151</c:v>
                </c:pt>
                <c:pt idx="361">
                  <c:v>43.943588423928105</c:v>
                </c:pt>
                <c:pt idx="362">
                  <c:v>43.934142778172628</c:v>
                </c:pt>
                <c:pt idx="363">
                  <c:v>43.924746977513493</c:v>
                </c:pt>
                <c:pt idx="364">
                  <c:v>43.915400628436764</c:v>
                </c:pt>
                <c:pt idx="365">
                  <c:v>43.906103341559913</c:v>
                </c:pt>
                <c:pt idx="366">
                  <c:v>43.896854731577719</c:v>
                </c:pt>
                <c:pt idx="367">
                  <c:v>43.887654417208992</c:v>
                </c:pt>
                <c:pt idx="368">
                  <c:v>43.878502021144278</c:v>
                </c:pt>
                <c:pt idx="369">
                  <c:v>43.869397169994187</c:v>
                </c:pt>
                <c:pt idx="370">
                  <c:v>43.860339494238652</c:v>
                </c:pt>
                <c:pt idx="371">
                  <c:v>43.851328628176944</c:v>
                </c:pt>
                <c:pt idx="372">
                  <c:v>43.84236420987844</c:v>
                </c:pt>
                <c:pt idx="373">
                  <c:v>43.833445881134175</c:v>
                </c:pt>
                <c:pt idx="374">
                  <c:v>43.824573287409109</c:v>
                </c:pt>
                <c:pt idx="375">
                  <c:v>43.815746077795168</c:v>
                </c:pt>
                <c:pt idx="376">
                  <c:v>43.806963904964967</c:v>
                </c:pt>
                <c:pt idx="377">
                  <c:v>43.798226425126273</c:v>
                </c:pt>
                <c:pt idx="378">
                  <c:v>43.789533297977115</c:v>
                </c:pt>
                <c:pt idx="379">
                  <c:v>43.780884186661623</c:v>
                </c:pt>
                <c:pt idx="380">
                  <c:v>43.772278757726511</c:v>
                </c:pt>
                <c:pt idx="381">
                  <c:v>43.763716681078229</c:v>
                </c:pt>
                <c:pt idx="382">
                  <c:v>43.755197629940746</c:v>
                </c:pt>
                <c:pt idx="383">
                  <c:v>43.746721280813972</c:v>
                </c:pt>
                <c:pt idx="384">
                  <c:v>43.738287313432835</c:v>
                </c:pt>
              </c:numCache>
            </c:numRef>
          </c:yVal>
          <c:smooth val="1"/>
        </c:ser>
        <c:axId val="114082176"/>
        <c:axId val="114083712"/>
      </c:scatterChart>
      <c:valAx>
        <c:axId val="114082176"/>
        <c:scaling>
          <c:orientation val="minMax"/>
          <c:max val="200000"/>
        </c:scaling>
        <c:axPos val="b"/>
        <c:numFmt formatCode="General" sourceLinked="1"/>
        <c:tickLblPos val="nextTo"/>
        <c:crossAx val="114083712"/>
        <c:crosses val="autoZero"/>
        <c:crossBetween val="midCat"/>
      </c:valAx>
      <c:valAx>
        <c:axId val="114083712"/>
        <c:scaling>
          <c:orientation val="minMax"/>
          <c:max val="50"/>
          <c:min val="0"/>
        </c:scaling>
        <c:axPos val="l"/>
        <c:majorGridlines/>
        <c:numFmt formatCode="0.00" sourceLinked="1"/>
        <c:tickLblPos val="nextTo"/>
        <c:crossAx val="114082176"/>
        <c:crosses val="autoZero"/>
        <c:crossBetween val="midCat"/>
      </c:valAx>
    </c:plotArea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/>
              <a:t>Efektivní zdanění </a:t>
            </a:r>
            <a:r>
              <a:rPr lang="en-US"/>
              <a:t>pro 0 dětí</a:t>
            </a:r>
            <a:r>
              <a:rPr lang="cs-CZ"/>
              <a:t> v roce 2014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List1!$L$3</c:f>
              <c:strCache>
                <c:ptCount val="1"/>
                <c:pt idx="0">
                  <c:v>Efektivní zdanění 2014</c:v>
                </c:pt>
              </c:strCache>
            </c:strRef>
          </c:tx>
          <c:marker>
            <c:symbol val="none"/>
          </c:marker>
          <c:dLbls>
            <c:dLbl>
              <c:idx val="5"/>
              <c:layout>
                <c:manualLayout>
                  <c:x val="-3.8263428991905817E-2"/>
                  <c:y val="0.18546346180411666"/>
                </c:manualLayout>
              </c:layout>
              <c:showVal val="1"/>
            </c:dLbl>
            <c:dLbl>
              <c:idx val="24"/>
              <c:layout>
                <c:manualLayout>
                  <c:x val="-2.9433406916850629E-2"/>
                  <c:y val="0.12531328320802004"/>
                </c:manualLayout>
              </c:layout>
              <c:showVal val="1"/>
            </c:dLbl>
            <c:dLbl>
              <c:idx val="45"/>
              <c:layout>
                <c:manualLayout>
                  <c:x val="-4.856512141280353E-2"/>
                  <c:y val="-1.7543859649122813E-2"/>
                </c:manualLayout>
              </c:layout>
              <c:showVal val="1"/>
            </c:dLbl>
            <c:dLbl>
              <c:idx val="64"/>
              <c:layout>
                <c:manualLayout>
                  <c:x val="-4.4150110375275921E-2"/>
                  <c:y val="-3.7593984962406013E-2"/>
                </c:manualLayout>
              </c:layout>
              <c:showVal val="1"/>
            </c:dLbl>
            <c:dLbl>
              <c:idx val="84"/>
              <c:layout>
                <c:manualLayout>
                  <c:x val="-3.6791874525618107E-2"/>
                  <c:y val="-3.7594182306159102E-2"/>
                </c:manualLayout>
              </c:layout>
              <c:showVal val="1"/>
            </c:dLbl>
            <c:dLbl>
              <c:idx val="104"/>
              <c:layout>
                <c:manualLayout>
                  <c:x val="-2.0603384841795441E-2"/>
                  <c:y val="-3.7593984962406013E-2"/>
                </c:manualLayout>
              </c:layout>
              <c:showVal val="1"/>
            </c:dLbl>
            <c:delete val="1"/>
          </c:dLbls>
          <c:xVal>
            <c:numRef>
              <c:f>List1!$I$4:$I$388</c:f>
              <c:numCache>
                <c:formatCode>General</c:formatCode>
                <c:ptCount val="385"/>
                <c:pt idx="0">
                  <c:v>8000</c:v>
                </c:pt>
                <c:pt idx="1">
                  <c:v>8500</c:v>
                </c:pt>
                <c:pt idx="2">
                  <c:v>9000</c:v>
                </c:pt>
                <c:pt idx="3">
                  <c:v>9500</c:v>
                </c:pt>
                <c:pt idx="4">
                  <c:v>10000</c:v>
                </c:pt>
                <c:pt idx="5">
                  <c:v>10500</c:v>
                </c:pt>
                <c:pt idx="6">
                  <c:v>11000</c:v>
                </c:pt>
                <c:pt idx="7">
                  <c:v>11500</c:v>
                </c:pt>
                <c:pt idx="8">
                  <c:v>12000</c:v>
                </c:pt>
                <c:pt idx="9">
                  <c:v>12500</c:v>
                </c:pt>
                <c:pt idx="10">
                  <c:v>13000</c:v>
                </c:pt>
                <c:pt idx="11">
                  <c:v>13500</c:v>
                </c:pt>
                <c:pt idx="12">
                  <c:v>14000</c:v>
                </c:pt>
                <c:pt idx="13">
                  <c:v>14500</c:v>
                </c:pt>
                <c:pt idx="14">
                  <c:v>15000</c:v>
                </c:pt>
                <c:pt idx="15">
                  <c:v>15500</c:v>
                </c:pt>
                <c:pt idx="16">
                  <c:v>16000</c:v>
                </c:pt>
                <c:pt idx="17">
                  <c:v>16500</c:v>
                </c:pt>
                <c:pt idx="18">
                  <c:v>17000</c:v>
                </c:pt>
                <c:pt idx="19">
                  <c:v>17500</c:v>
                </c:pt>
                <c:pt idx="20">
                  <c:v>18000</c:v>
                </c:pt>
                <c:pt idx="21">
                  <c:v>18500</c:v>
                </c:pt>
                <c:pt idx="22">
                  <c:v>19000</c:v>
                </c:pt>
                <c:pt idx="23">
                  <c:v>19500</c:v>
                </c:pt>
                <c:pt idx="24">
                  <c:v>20000</c:v>
                </c:pt>
                <c:pt idx="25">
                  <c:v>20500</c:v>
                </c:pt>
                <c:pt idx="26">
                  <c:v>21000</c:v>
                </c:pt>
                <c:pt idx="27">
                  <c:v>21500</c:v>
                </c:pt>
                <c:pt idx="28">
                  <c:v>22000</c:v>
                </c:pt>
                <c:pt idx="29">
                  <c:v>22500</c:v>
                </c:pt>
                <c:pt idx="30">
                  <c:v>23000</c:v>
                </c:pt>
                <c:pt idx="31">
                  <c:v>23500</c:v>
                </c:pt>
                <c:pt idx="32">
                  <c:v>24000</c:v>
                </c:pt>
                <c:pt idx="33">
                  <c:v>24500</c:v>
                </c:pt>
                <c:pt idx="34">
                  <c:v>25000</c:v>
                </c:pt>
                <c:pt idx="35">
                  <c:v>25500</c:v>
                </c:pt>
                <c:pt idx="36">
                  <c:v>26000</c:v>
                </c:pt>
                <c:pt idx="37">
                  <c:v>26500</c:v>
                </c:pt>
                <c:pt idx="38">
                  <c:v>27000</c:v>
                </c:pt>
                <c:pt idx="39">
                  <c:v>27500</c:v>
                </c:pt>
                <c:pt idx="40">
                  <c:v>28000</c:v>
                </c:pt>
                <c:pt idx="41">
                  <c:v>28500</c:v>
                </c:pt>
                <c:pt idx="42">
                  <c:v>29000</c:v>
                </c:pt>
                <c:pt idx="43">
                  <c:v>29500</c:v>
                </c:pt>
                <c:pt idx="44">
                  <c:v>30000</c:v>
                </c:pt>
                <c:pt idx="45">
                  <c:v>30500</c:v>
                </c:pt>
                <c:pt idx="46">
                  <c:v>31000</c:v>
                </c:pt>
                <c:pt idx="47">
                  <c:v>31500</c:v>
                </c:pt>
                <c:pt idx="48">
                  <c:v>32000</c:v>
                </c:pt>
                <c:pt idx="49">
                  <c:v>32500</c:v>
                </c:pt>
                <c:pt idx="50">
                  <c:v>33000</c:v>
                </c:pt>
                <c:pt idx="51">
                  <c:v>33500</c:v>
                </c:pt>
                <c:pt idx="52">
                  <c:v>34000</c:v>
                </c:pt>
                <c:pt idx="53">
                  <c:v>34500</c:v>
                </c:pt>
                <c:pt idx="54">
                  <c:v>35000</c:v>
                </c:pt>
                <c:pt idx="55">
                  <c:v>35500</c:v>
                </c:pt>
                <c:pt idx="56">
                  <c:v>36000</c:v>
                </c:pt>
                <c:pt idx="57">
                  <c:v>36500</c:v>
                </c:pt>
                <c:pt idx="58">
                  <c:v>37000</c:v>
                </c:pt>
                <c:pt idx="59">
                  <c:v>37500</c:v>
                </c:pt>
                <c:pt idx="60">
                  <c:v>38000</c:v>
                </c:pt>
                <c:pt idx="61">
                  <c:v>38500</c:v>
                </c:pt>
                <c:pt idx="62">
                  <c:v>39000</c:v>
                </c:pt>
                <c:pt idx="63">
                  <c:v>39500</c:v>
                </c:pt>
                <c:pt idx="64">
                  <c:v>40000</c:v>
                </c:pt>
                <c:pt idx="65">
                  <c:v>40500</c:v>
                </c:pt>
                <c:pt idx="66">
                  <c:v>41000</c:v>
                </c:pt>
                <c:pt idx="67">
                  <c:v>41500</c:v>
                </c:pt>
                <c:pt idx="68">
                  <c:v>42000</c:v>
                </c:pt>
                <c:pt idx="69">
                  <c:v>42500</c:v>
                </c:pt>
                <c:pt idx="70">
                  <c:v>43000</c:v>
                </c:pt>
                <c:pt idx="71">
                  <c:v>43500</c:v>
                </c:pt>
                <c:pt idx="72">
                  <c:v>44000</c:v>
                </c:pt>
                <c:pt idx="73">
                  <c:v>44500</c:v>
                </c:pt>
                <c:pt idx="74">
                  <c:v>45000</c:v>
                </c:pt>
                <c:pt idx="75">
                  <c:v>45500</c:v>
                </c:pt>
                <c:pt idx="76">
                  <c:v>46000</c:v>
                </c:pt>
                <c:pt idx="77">
                  <c:v>46500</c:v>
                </c:pt>
                <c:pt idx="78">
                  <c:v>47000</c:v>
                </c:pt>
                <c:pt idx="79">
                  <c:v>47500</c:v>
                </c:pt>
                <c:pt idx="80">
                  <c:v>48000</c:v>
                </c:pt>
                <c:pt idx="81">
                  <c:v>48500</c:v>
                </c:pt>
                <c:pt idx="82">
                  <c:v>49000</c:v>
                </c:pt>
                <c:pt idx="83">
                  <c:v>49500</c:v>
                </c:pt>
                <c:pt idx="84">
                  <c:v>50000</c:v>
                </c:pt>
                <c:pt idx="85">
                  <c:v>50500</c:v>
                </c:pt>
                <c:pt idx="86">
                  <c:v>51000</c:v>
                </c:pt>
                <c:pt idx="87">
                  <c:v>51500</c:v>
                </c:pt>
                <c:pt idx="88">
                  <c:v>52000</c:v>
                </c:pt>
                <c:pt idx="89">
                  <c:v>52500</c:v>
                </c:pt>
                <c:pt idx="90">
                  <c:v>53000</c:v>
                </c:pt>
                <c:pt idx="91">
                  <c:v>53500</c:v>
                </c:pt>
                <c:pt idx="92">
                  <c:v>54000</c:v>
                </c:pt>
                <c:pt idx="93">
                  <c:v>54500</c:v>
                </c:pt>
                <c:pt idx="94">
                  <c:v>55000</c:v>
                </c:pt>
                <c:pt idx="95">
                  <c:v>55500</c:v>
                </c:pt>
                <c:pt idx="96">
                  <c:v>56000</c:v>
                </c:pt>
                <c:pt idx="97">
                  <c:v>56500</c:v>
                </c:pt>
                <c:pt idx="98">
                  <c:v>57000</c:v>
                </c:pt>
                <c:pt idx="99">
                  <c:v>57500</c:v>
                </c:pt>
                <c:pt idx="100">
                  <c:v>58000</c:v>
                </c:pt>
                <c:pt idx="101">
                  <c:v>58500</c:v>
                </c:pt>
                <c:pt idx="102">
                  <c:v>59000</c:v>
                </c:pt>
                <c:pt idx="103">
                  <c:v>59500</c:v>
                </c:pt>
                <c:pt idx="104">
                  <c:v>60000</c:v>
                </c:pt>
                <c:pt idx="105">
                  <c:v>60500</c:v>
                </c:pt>
                <c:pt idx="106">
                  <c:v>61000</c:v>
                </c:pt>
                <c:pt idx="107">
                  <c:v>61500</c:v>
                </c:pt>
                <c:pt idx="108">
                  <c:v>62000</c:v>
                </c:pt>
                <c:pt idx="109">
                  <c:v>62500</c:v>
                </c:pt>
                <c:pt idx="110">
                  <c:v>63000</c:v>
                </c:pt>
                <c:pt idx="111">
                  <c:v>63500</c:v>
                </c:pt>
                <c:pt idx="112">
                  <c:v>64000</c:v>
                </c:pt>
                <c:pt idx="113">
                  <c:v>64500</c:v>
                </c:pt>
                <c:pt idx="114">
                  <c:v>65000</c:v>
                </c:pt>
                <c:pt idx="115">
                  <c:v>65500</c:v>
                </c:pt>
                <c:pt idx="116">
                  <c:v>66000</c:v>
                </c:pt>
                <c:pt idx="117">
                  <c:v>66500</c:v>
                </c:pt>
                <c:pt idx="118">
                  <c:v>67000</c:v>
                </c:pt>
                <c:pt idx="119">
                  <c:v>67500</c:v>
                </c:pt>
                <c:pt idx="120">
                  <c:v>68000</c:v>
                </c:pt>
                <c:pt idx="121">
                  <c:v>68500</c:v>
                </c:pt>
                <c:pt idx="122">
                  <c:v>69000</c:v>
                </c:pt>
                <c:pt idx="123">
                  <c:v>69500</c:v>
                </c:pt>
                <c:pt idx="124">
                  <c:v>70000</c:v>
                </c:pt>
                <c:pt idx="125">
                  <c:v>70500</c:v>
                </c:pt>
                <c:pt idx="126">
                  <c:v>71000</c:v>
                </c:pt>
                <c:pt idx="127">
                  <c:v>71500</c:v>
                </c:pt>
                <c:pt idx="128">
                  <c:v>72000</c:v>
                </c:pt>
                <c:pt idx="129">
                  <c:v>72500</c:v>
                </c:pt>
                <c:pt idx="130">
                  <c:v>73000</c:v>
                </c:pt>
                <c:pt idx="131">
                  <c:v>73500</c:v>
                </c:pt>
                <c:pt idx="132">
                  <c:v>74000</c:v>
                </c:pt>
                <c:pt idx="133">
                  <c:v>74500</c:v>
                </c:pt>
                <c:pt idx="134">
                  <c:v>75000</c:v>
                </c:pt>
                <c:pt idx="135">
                  <c:v>75500</c:v>
                </c:pt>
                <c:pt idx="136">
                  <c:v>76000</c:v>
                </c:pt>
                <c:pt idx="137">
                  <c:v>76500</c:v>
                </c:pt>
                <c:pt idx="138">
                  <c:v>77000</c:v>
                </c:pt>
                <c:pt idx="139">
                  <c:v>77500</c:v>
                </c:pt>
                <c:pt idx="140">
                  <c:v>78000</c:v>
                </c:pt>
                <c:pt idx="141">
                  <c:v>78500</c:v>
                </c:pt>
                <c:pt idx="142">
                  <c:v>79000</c:v>
                </c:pt>
                <c:pt idx="143">
                  <c:v>79500</c:v>
                </c:pt>
                <c:pt idx="144">
                  <c:v>80000</c:v>
                </c:pt>
                <c:pt idx="145">
                  <c:v>80500</c:v>
                </c:pt>
                <c:pt idx="146">
                  <c:v>81000</c:v>
                </c:pt>
                <c:pt idx="147">
                  <c:v>81500</c:v>
                </c:pt>
                <c:pt idx="148">
                  <c:v>82000</c:v>
                </c:pt>
                <c:pt idx="149">
                  <c:v>82500</c:v>
                </c:pt>
                <c:pt idx="150">
                  <c:v>83000</c:v>
                </c:pt>
                <c:pt idx="151">
                  <c:v>83500</c:v>
                </c:pt>
                <c:pt idx="152">
                  <c:v>84000</c:v>
                </c:pt>
                <c:pt idx="153">
                  <c:v>84500</c:v>
                </c:pt>
                <c:pt idx="154">
                  <c:v>85000</c:v>
                </c:pt>
                <c:pt idx="155">
                  <c:v>85500</c:v>
                </c:pt>
                <c:pt idx="156">
                  <c:v>86000</c:v>
                </c:pt>
                <c:pt idx="157">
                  <c:v>86500</c:v>
                </c:pt>
                <c:pt idx="158">
                  <c:v>87000</c:v>
                </c:pt>
                <c:pt idx="159">
                  <c:v>87500</c:v>
                </c:pt>
                <c:pt idx="160">
                  <c:v>88000</c:v>
                </c:pt>
                <c:pt idx="161">
                  <c:v>88500</c:v>
                </c:pt>
                <c:pt idx="162">
                  <c:v>89000</c:v>
                </c:pt>
                <c:pt idx="163">
                  <c:v>89500</c:v>
                </c:pt>
                <c:pt idx="164">
                  <c:v>90000</c:v>
                </c:pt>
                <c:pt idx="165">
                  <c:v>90500</c:v>
                </c:pt>
                <c:pt idx="166">
                  <c:v>91000</c:v>
                </c:pt>
                <c:pt idx="167">
                  <c:v>91500</c:v>
                </c:pt>
                <c:pt idx="168">
                  <c:v>92000</c:v>
                </c:pt>
                <c:pt idx="169">
                  <c:v>92500</c:v>
                </c:pt>
                <c:pt idx="170">
                  <c:v>93000</c:v>
                </c:pt>
                <c:pt idx="171">
                  <c:v>93500</c:v>
                </c:pt>
                <c:pt idx="172">
                  <c:v>94000</c:v>
                </c:pt>
                <c:pt idx="173">
                  <c:v>94500</c:v>
                </c:pt>
                <c:pt idx="174">
                  <c:v>95000</c:v>
                </c:pt>
                <c:pt idx="175">
                  <c:v>95500</c:v>
                </c:pt>
                <c:pt idx="176">
                  <c:v>96000</c:v>
                </c:pt>
                <c:pt idx="177">
                  <c:v>96500</c:v>
                </c:pt>
                <c:pt idx="178">
                  <c:v>97000</c:v>
                </c:pt>
                <c:pt idx="179">
                  <c:v>97500</c:v>
                </c:pt>
                <c:pt idx="180">
                  <c:v>98000</c:v>
                </c:pt>
                <c:pt idx="181">
                  <c:v>98500</c:v>
                </c:pt>
                <c:pt idx="182">
                  <c:v>99000</c:v>
                </c:pt>
                <c:pt idx="183">
                  <c:v>99500</c:v>
                </c:pt>
                <c:pt idx="184">
                  <c:v>100000</c:v>
                </c:pt>
                <c:pt idx="185">
                  <c:v>100500</c:v>
                </c:pt>
                <c:pt idx="186">
                  <c:v>101000</c:v>
                </c:pt>
                <c:pt idx="187">
                  <c:v>101500</c:v>
                </c:pt>
                <c:pt idx="188">
                  <c:v>102000</c:v>
                </c:pt>
                <c:pt idx="189">
                  <c:v>102500</c:v>
                </c:pt>
                <c:pt idx="190">
                  <c:v>103000</c:v>
                </c:pt>
                <c:pt idx="191">
                  <c:v>103500</c:v>
                </c:pt>
                <c:pt idx="192">
                  <c:v>104000</c:v>
                </c:pt>
                <c:pt idx="193">
                  <c:v>104500</c:v>
                </c:pt>
                <c:pt idx="194">
                  <c:v>105000</c:v>
                </c:pt>
                <c:pt idx="195">
                  <c:v>105500</c:v>
                </c:pt>
                <c:pt idx="196">
                  <c:v>106000</c:v>
                </c:pt>
                <c:pt idx="197">
                  <c:v>106500</c:v>
                </c:pt>
                <c:pt idx="198">
                  <c:v>107000</c:v>
                </c:pt>
                <c:pt idx="199">
                  <c:v>107500</c:v>
                </c:pt>
                <c:pt idx="200">
                  <c:v>108000</c:v>
                </c:pt>
                <c:pt idx="201">
                  <c:v>108500</c:v>
                </c:pt>
                <c:pt idx="202">
                  <c:v>109000</c:v>
                </c:pt>
                <c:pt idx="203">
                  <c:v>109500</c:v>
                </c:pt>
                <c:pt idx="204">
                  <c:v>110000</c:v>
                </c:pt>
                <c:pt idx="205">
                  <c:v>110500</c:v>
                </c:pt>
                <c:pt idx="206">
                  <c:v>111000</c:v>
                </c:pt>
                <c:pt idx="207">
                  <c:v>111500</c:v>
                </c:pt>
                <c:pt idx="208">
                  <c:v>112000</c:v>
                </c:pt>
                <c:pt idx="209">
                  <c:v>112500</c:v>
                </c:pt>
                <c:pt idx="210">
                  <c:v>113000</c:v>
                </c:pt>
                <c:pt idx="211">
                  <c:v>113500</c:v>
                </c:pt>
                <c:pt idx="212">
                  <c:v>114000</c:v>
                </c:pt>
                <c:pt idx="213">
                  <c:v>114500</c:v>
                </c:pt>
                <c:pt idx="214">
                  <c:v>115000</c:v>
                </c:pt>
                <c:pt idx="215">
                  <c:v>115500</c:v>
                </c:pt>
                <c:pt idx="216">
                  <c:v>116000</c:v>
                </c:pt>
                <c:pt idx="217">
                  <c:v>116500</c:v>
                </c:pt>
                <c:pt idx="218">
                  <c:v>117000</c:v>
                </c:pt>
                <c:pt idx="219">
                  <c:v>117500</c:v>
                </c:pt>
                <c:pt idx="220">
                  <c:v>118000</c:v>
                </c:pt>
                <c:pt idx="221">
                  <c:v>118500</c:v>
                </c:pt>
                <c:pt idx="222">
                  <c:v>119000</c:v>
                </c:pt>
                <c:pt idx="223">
                  <c:v>119500</c:v>
                </c:pt>
                <c:pt idx="224">
                  <c:v>120000</c:v>
                </c:pt>
                <c:pt idx="225">
                  <c:v>120500</c:v>
                </c:pt>
                <c:pt idx="226">
                  <c:v>121000</c:v>
                </c:pt>
                <c:pt idx="227">
                  <c:v>121500</c:v>
                </c:pt>
                <c:pt idx="228">
                  <c:v>122000</c:v>
                </c:pt>
                <c:pt idx="229">
                  <c:v>122500</c:v>
                </c:pt>
                <c:pt idx="230">
                  <c:v>123000</c:v>
                </c:pt>
                <c:pt idx="231">
                  <c:v>123500</c:v>
                </c:pt>
                <c:pt idx="232">
                  <c:v>124000</c:v>
                </c:pt>
                <c:pt idx="233">
                  <c:v>124500</c:v>
                </c:pt>
                <c:pt idx="234">
                  <c:v>125000</c:v>
                </c:pt>
                <c:pt idx="235">
                  <c:v>125500</c:v>
                </c:pt>
                <c:pt idx="236">
                  <c:v>126000</c:v>
                </c:pt>
                <c:pt idx="237">
                  <c:v>126500</c:v>
                </c:pt>
                <c:pt idx="238">
                  <c:v>127000</c:v>
                </c:pt>
                <c:pt idx="239">
                  <c:v>127500</c:v>
                </c:pt>
                <c:pt idx="240">
                  <c:v>128000</c:v>
                </c:pt>
                <c:pt idx="241">
                  <c:v>128500</c:v>
                </c:pt>
                <c:pt idx="242">
                  <c:v>129000</c:v>
                </c:pt>
                <c:pt idx="243">
                  <c:v>129500</c:v>
                </c:pt>
                <c:pt idx="244">
                  <c:v>130000</c:v>
                </c:pt>
                <c:pt idx="245">
                  <c:v>130500</c:v>
                </c:pt>
                <c:pt idx="246">
                  <c:v>131000</c:v>
                </c:pt>
                <c:pt idx="247">
                  <c:v>131500</c:v>
                </c:pt>
                <c:pt idx="248">
                  <c:v>132000</c:v>
                </c:pt>
                <c:pt idx="249">
                  <c:v>132500</c:v>
                </c:pt>
                <c:pt idx="250">
                  <c:v>133000</c:v>
                </c:pt>
                <c:pt idx="251">
                  <c:v>133500</c:v>
                </c:pt>
                <c:pt idx="252">
                  <c:v>134000</c:v>
                </c:pt>
                <c:pt idx="253">
                  <c:v>134500</c:v>
                </c:pt>
                <c:pt idx="254">
                  <c:v>135000</c:v>
                </c:pt>
                <c:pt idx="255">
                  <c:v>135500</c:v>
                </c:pt>
                <c:pt idx="256">
                  <c:v>136000</c:v>
                </c:pt>
                <c:pt idx="257">
                  <c:v>136500</c:v>
                </c:pt>
                <c:pt idx="258">
                  <c:v>137000</c:v>
                </c:pt>
                <c:pt idx="259">
                  <c:v>137500</c:v>
                </c:pt>
                <c:pt idx="260">
                  <c:v>138000</c:v>
                </c:pt>
                <c:pt idx="261">
                  <c:v>138500</c:v>
                </c:pt>
                <c:pt idx="262">
                  <c:v>139000</c:v>
                </c:pt>
                <c:pt idx="263">
                  <c:v>139500</c:v>
                </c:pt>
                <c:pt idx="264">
                  <c:v>140000</c:v>
                </c:pt>
                <c:pt idx="265">
                  <c:v>140500</c:v>
                </c:pt>
                <c:pt idx="266">
                  <c:v>141000</c:v>
                </c:pt>
                <c:pt idx="267">
                  <c:v>141500</c:v>
                </c:pt>
                <c:pt idx="268">
                  <c:v>142000</c:v>
                </c:pt>
                <c:pt idx="269">
                  <c:v>142500</c:v>
                </c:pt>
                <c:pt idx="270">
                  <c:v>143000</c:v>
                </c:pt>
                <c:pt idx="271">
                  <c:v>143500</c:v>
                </c:pt>
                <c:pt idx="272">
                  <c:v>144000</c:v>
                </c:pt>
                <c:pt idx="273">
                  <c:v>144500</c:v>
                </c:pt>
                <c:pt idx="274">
                  <c:v>145000</c:v>
                </c:pt>
                <c:pt idx="275">
                  <c:v>145500</c:v>
                </c:pt>
                <c:pt idx="276">
                  <c:v>146000</c:v>
                </c:pt>
                <c:pt idx="277">
                  <c:v>146500</c:v>
                </c:pt>
                <c:pt idx="278">
                  <c:v>147000</c:v>
                </c:pt>
                <c:pt idx="279">
                  <c:v>147500</c:v>
                </c:pt>
                <c:pt idx="280">
                  <c:v>148000</c:v>
                </c:pt>
                <c:pt idx="281">
                  <c:v>148500</c:v>
                </c:pt>
                <c:pt idx="282">
                  <c:v>149000</c:v>
                </c:pt>
                <c:pt idx="283">
                  <c:v>149500</c:v>
                </c:pt>
                <c:pt idx="284">
                  <c:v>150000</c:v>
                </c:pt>
                <c:pt idx="285">
                  <c:v>150500</c:v>
                </c:pt>
                <c:pt idx="286">
                  <c:v>151000</c:v>
                </c:pt>
                <c:pt idx="287">
                  <c:v>151500</c:v>
                </c:pt>
                <c:pt idx="288">
                  <c:v>152000</c:v>
                </c:pt>
                <c:pt idx="289">
                  <c:v>152500</c:v>
                </c:pt>
                <c:pt idx="290">
                  <c:v>153000</c:v>
                </c:pt>
                <c:pt idx="291">
                  <c:v>153500</c:v>
                </c:pt>
                <c:pt idx="292">
                  <c:v>154000</c:v>
                </c:pt>
                <c:pt idx="293">
                  <c:v>154500</c:v>
                </c:pt>
                <c:pt idx="294">
                  <c:v>155000</c:v>
                </c:pt>
                <c:pt idx="295">
                  <c:v>155500</c:v>
                </c:pt>
                <c:pt idx="296">
                  <c:v>156000</c:v>
                </c:pt>
                <c:pt idx="297">
                  <c:v>156500</c:v>
                </c:pt>
                <c:pt idx="298">
                  <c:v>157000</c:v>
                </c:pt>
                <c:pt idx="299">
                  <c:v>157500</c:v>
                </c:pt>
                <c:pt idx="300">
                  <c:v>158000</c:v>
                </c:pt>
                <c:pt idx="301">
                  <c:v>158500</c:v>
                </c:pt>
                <c:pt idx="302">
                  <c:v>159000</c:v>
                </c:pt>
                <c:pt idx="303">
                  <c:v>159500</c:v>
                </c:pt>
                <c:pt idx="304">
                  <c:v>160000</c:v>
                </c:pt>
                <c:pt idx="305">
                  <c:v>160500</c:v>
                </c:pt>
                <c:pt idx="306">
                  <c:v>161000</c:v>
                </c:pt>
                <c:pt idx="307">
                  <c:v>161500</c:v>
                </c:pt>
                <c:pt idx="308">
                  <c:v>162000</c:v>
                </c:pt>
                <c:pt idx="309">
                  <c:v>162500</c:v>
                </c:pt>
                <c:pt idx="310">
                  <c:v>163000</c:v>
                </c:pt>
                <c:pt idx="311">
                  <c:v>163500</c:v>
                </c:pt>
                <c:pt idx="312">
                  <c:v>164000</c:v>
                </c:pt>
                <c:pt idx="313">
                  <c:v>164500</c:v>
                </c:pt>
                <c:pt idx="314">
                  <c:v>165000</c:v>
                </c:pt>
                <c:pt idx="315">
                  <c:v>165500</c:v>
                </c:pt>
                <c:pt idx="316">
                  <c:v>166000</c:v>
                </c:pt>
                <c:pt idx="317">
                  <c:v>166500</c:v>
                </c:pt>
                <c:pt idx="318">
                  <c:v>167000</c:v>
                </c:pt>
                <c:pt idx="319">
                  <c:v>167500</c:v>
                </c:pt>
                <c:pt idx="320">
                  <c:v>168000</c:v>
                </c:pt>
                <c:pt idx="321">
                  <c:v>168500</c:v>
                </c:pt>
                <c:pt idx="322">
                  <c:v>169000</c:v>
                </c:pt>
                <c:pt idx="323">
                  <c:v>169500</c:v>
                </c:pt>
                <c:pt idx="324">
                  <c:v>170000</c:v>
                </c:pt>
                <c:pt idx="325">
                  <c:v>170500</c:v>
                </c:pt>
                <c:pt idx="326">
                  <c:v>171000</c:v>
                </c:pt>
                <c:pt idx="327">
                  <c:v>171500</c:v>
                </c:pt>
                <c:pt idx="328">
                  <c:v>172000</c:v>
                </c:pt>
                <c:pt idx="329">
                  <c:v>172500</c:v>
                </c:pt>
                <c:pt idx="330">
                  <c:v>173000</c:v>
                </c:pt>
                <c:pt idx="331">
                  <c:v>173500</c:v>
                </c:pt>
                <c:pt idx="332">
                  <c:v>174000</c:v>
                </c:pt>
                <c:pt idx="333">
                  <c:v>174500</c:v>
                </c:pt>
                <c:pt idx="334">
                  <c:v>175000</c:v>
                </c:pt>
                <c:pt idx="335">
                  <c:v>175500</c:v>
                </c:pt>
                <c:pt idx="336">
                  <c:v>176000</c:v>
                </c:pt>
                <c:pt idx="337">
                  <c:v>176500</c:v>
                </c:pt>
                <c:pt idx="338">
                  <c:v>177000</c:v>
                </c:pt>
                <c:pt idx="339">
                  <c:v>177500</c:v>
                </c:pt>
                <c:pt idx="340">
                  <c:v>178000</c:v>
                </c:pt>
                <c:pt idx="341">
                  <c:v>178500</c:v>
                </c:pt>
                <c:pt idx="342">
                  <c:v>179000</c:v>
                </c:pt>
                <c:pt idx="343">
                  <c:v>179500</c:v>
                </c:pt>
                <c:pt idx="344">
                  <c:v>180000</c:v>
                </c:pt>
                <c:pt idx="345">
                  <c:v>180500</c:v>
                </c:pt>
                <c:pt idx="346">
                  <c:v>181000</c:v>
                </c:pt>
                <c:pt idx="347">
                  <c:v>181500</c:v>
                </c:pt>
                <c:pt idx="348">
                  <c:v>182000</c:v>
                </c:pt>
                <c:pt idx="349">
                  <c:v>182500</c:v>
                </c:pt>
                <c:pt idx="350">
                  <c:v>183000</c:v>
                </c:pt>
                <c:pt idx="351">
                  <c:v>183500</c:v>
                </c:pt>
                <c:pt idx="352">
                  <c:v>184000</c:v>
                </c:pt>
                <c:pt idx="353">
                  <c:v>184500</c:v>
                </c:pt>
                <c:pt idx="354">
                  <c:v>185000</c:v>
                </c:pt>
                <c:pt idx="355">
                  <c:v>185500</c:v>
                </c:pt>
                <c:pt idx="356">
                  <c:v>186000</c:v>
                </c:pt>
                <c:pt idx="357">
                  <c:v>186500</c:v>
                </c:pt>
                <c:pt idx="358">
                  <c:v>187000</c:v>
                </c:pt>
                <c:pt idx="359">
                  <c:v>187500</c:v>
                </c:pt>
                <c:pt idx="360">
                  <c:v>188000</c:v>
                </c:pt>
                <c:pt idx="361">
                  <c:v>188500</c:v>
                </c:pt>
                <c:pt idx="362">
                  <c:v>189000</c:v>
                </c:pt>
                <c:pt idx="363">
                  <c:v>189500</c:v>
                </c:pt>
                <c:pt idx="364">
                  <c:v>190000</c:v>
                </c:pt>
                <c:pt idx="365">
                  <c:v>190500</c:v>
                </c:pt>
                <c:pt idx="366">
                  <c:v>191000</c:v>
                </c:pt>
                <c:pt idx="367">
                  <c:v>191500</c:v>
                </c:pt>
                <c:pt idx="368">
                  <c:v>192000</c:v>
                </c:pt>
                <c:pt idx="369">
                  <c:v>192500</c:v>
                </c:pt>
                <c:pt idx="370">
                  <c:v>193000</c:v>
                </c:pt>
                <c:pt idx="371">
                  <c:v>193500</c:v>
                </c:pt>
                <c:pt idx="372">
                  <c:v>194000</c:v>
                </c:pt>
                <c:pt idx="373">
                  <c:v>194500</c:v>
                </c:pt>
                <c:pt idx="374">
                  <c:v>195000</c:v>
                </c:pt>
                <c:pt idx="375">
                  <c:v>195500</c:v>
                </c:pt>
                <c:pt idx="376">
                  <c:v>196000</c:v>
                </c:pt>
                <c:pt idx="377">
                  <c:v>196500</c:v>
                </c:pt>
                <c:pt idx="378">
                  <c:v>197000</c:v>
                </c:pt>
                <c:pt idx="379">
                  <c:v>197500</c:v>
                </c:pt>
                <c:pt idx="380">
                  <c:v>198000</c:v>
                </c:pt>
                <c:pt idx="381">
                  <c:v>198500</c:v>
                </c:pt>
                <c:pt idx="382">
                  <c:v>199000</c:v>
                </c:pt>
                <c:pt idx="383">
                  <c:v>199500</c:v>
                </c:pt>
                <c:pt idx="384">
                  <c:v>200000</c:v>
                </c:pt>
              </c:numCache>
            </c:numRef>
          </c:xVal>
          <c:yVal>
            <c:numRef>
              <c:f>List1!$L$4:$L$388</c:f>
              <c:numCache>
                <c:formatCode>0.00</c:formatCode>
                <c:ptCount val="385"/>
                <c:pt idx="0">
                  <c:v>29.150943396226413</c:v>
                </c:pt>
                <c:pt idx="1">
                  <c:v>30.299667036625973</c:v>
                </c:pt>
                <c:pt idx="2">
                  <c:v>31.320754716981131</c:v>
                </c:pt>
                <c:pt idx="3">
                  <c:v>32.234359483614696</c:v>
                </c:pt>
                <c:pt idx="4">
                  <c:v>33.056603773584911</c:v>
                </c:pt>
                <c:pt idx="5">
                  <c:v>33.80053908355795</c:v>
                </c:pt>
                <c:pt idx="6">
                  <c:v>34.476843910806174</c:v>
                </c:pt>
                <c:pt idx="7">
                  <c:v>35.094339622641506</c:v>
                </c:pt>
                <c:pt idx="8">
                  <c:v>35.660377358490564</c:v>
                </c:pt>
                <c:pt idx="9">
                  <c:v>36.181132075471702</c:v>
                </c:pt>
                <c:pt idx="10">
                  <c:v>36.661828737300432</c:v>
                </c:pt>
                <c:pt idx="11">
                  <c:v>37.106918238993707</c:v>
                </c:pt>
                <c:pt idx="12">
                  <c:v>37.520215633423184</c:v>
                </c:pt>
                <c:pt idx="13">
                  <c:v>37.905009759271309</c:v>
                </c:pt>
                <c:pt idx="14">
                  <c:v>38.264150943396224</c:v>
                </c:pt>
                <c:pt idx="15">
                  <c:v>38.600121728545346</c:v>
                </c:pt>
                <c:pt idx="16">
                  <c:v>38.915094339622641</c:v>
                </c:pt>
                <c:pt idx="17">
                  <c:v>39.21097770154374</c:v>
                </c:pt>
                <c:pt idx="18">
                  <c:v>39.489456159822417</c:v>
                </c:pt>
                <c:pt idx="19">
                  <c:v>39.752021563342318</c:v>
                </c:pt>
                <c:pt idx="20">
                  <c:v>40</c:v>
                </c:pt>
                <c:pt idx="21">
                  <c:v>40.234574196838345</c:v>
                </c:pt>
                <c:pt idx="22">
                  <c:v>40.456802383316784</c:v>
                </c:pt>
                <c:pt idx="23">
                  <c:v>40.667634252539912</c:v>
                </c:pt>
                <c:pt idx="24">
                  <c:v>40.867924528301884</c:v>
                </c:pt>
                <c:pt idx="25">
                  <c:v>41.058444546709616</c:v>
                </c:pt>
                <c:pt idx="26">
                  <c:v>41.239892183288411</c:v>
                </c:pt>
                <c:pt idx="27">
                  <c:v>41.412900394910046</c:v>
                </c:pt>
                <c:pt idx="28">
                  <c:v>41.57804459691252</c:v>
                </c:pt>
                <c:pt idx="29">
                  <c:v>41.735849056603776</c:v>
                </c:pt>
                <c:pt idx="30">
                  <c:v>41.886792452830193</c:v>
                </c:pt>
                <c:pt idx="31">
                  <c:v>42.031312725812924</c:v>
                </c:pt>
                <c:pt idx="32">
                  <c:v>42.169811320754718</c:v>
                </c:pt>
                <c:pt idx="33">
                  <c:v>42.302656911821337</c:v>
                </c:pt>
                <c:pt idx="34">
                  <c:v>42.430188679245283</c:v>
                </c:pt>
                <c:pt idx="35">
                  <c:v>42.5527192008879</c:v>
                </c:pt>
                <c:pt idx="36">
                  <c:v>42.670537010159656</c:v>
                </c:pt>
                <c:pt idx="37">
                  <c:v>42.783908864364548</c:v>
                </c:pt>
                <c:pt idx="38">
                  <c:v>42.893081761006293</c:v>
                </c:pt>
                <c:pt idx="39">
                  <c:v>42.99828473413379</c:v>
                </c:pt>
                <c:pt idx="40">
                  <c:v>43.099730458221025</c:v>
                </c:pt>
                <c:pt idx="41">
                  <c:v>43.197616683217475</c:v>
                </c:pt>
                <c:pt idx="42">
                  <c:v>43.292127521145083</c:v>
                </c:pt>
                <c:pt idx="43">
                  <c:v>43.383434601854816</c:v>
                </c:pt>
                <c:pt idx="44">
                  <c:v>43.471698113207545</c:v>
                </c:pt>
                <c:pt idx="45">
                  <c:v>43.557067738942159</c:v>
                </c:pt>
                <c:pt idx="46">
                  <c:v>43.639683505782109</c:v>
                </c:pt>
                <c:pt idx="47">
                  <c:v>43.719676549865227</c:v>
                </c:pt>
                <c:pt idx="48">
                  <c:v>43.797169811320757</c:v>
                </c:pt>
                <c:pt idx="49">
                  <c:v>43.872278664731496</c:v>
                </c:pt>
                <c:pt idx="50">
                  <c:v>43.945111492281299</c:v>
                </c:pt>
                <c:pt idx="51">
                  <c:v>44.01577020557589</c:v>
                </c:pt>
                <c:pt idx="52">
                  <c:v>44.084350721420648</c:v>
                </c:pt>
                <c:pt idx="53">
                  <c:v>44.150943396226417</c:v>
                </c:pt>
                <c:pt idx="54">
                  <c:v>44.215633423180591</c:v>
                </c:pt>
                <c:pt idx="55">
                  <c:v>44.278501195854368</c:v>
                </c:pt>
                <c:pt idx="56">
                  <c:v>44.339622641509436</c:v>
                </c:pt>
                <c:pt idx="57">
                  <c:v>44.399069527009566</c:v>
                </c:pt>
                <c:pt idx="58">
                  <c:v>44.456909739928605</c:v>
                </c:pt>
                <c:pt idx="59">
                  <c:v>44.513207547169813</c:v>
                </c:pt>
                <c:pt idx="60">
                  <c:v>44.568023833167828</c:v>
                </c:pt>
                <c:pt idx="61">
                  <c:v>44.62141631952953</c:v>
                </c:pt>
                <c:pt idx="62">
                  <c:v>44.673439767779385</c:v>
                </c:pt>
                <c:pt idx="63">
                  <c:v>44.724146166706475</c:v>
                </c:pt>
                <c:pt idx="64">
                  <c:v>44.773584905660378</c:v>
                </c:pt>
                <c:pt idx="65">
                  <c:v>44.821802935010481</c:v>
                </c:pt>
                <c:pt idx="66">
                  <c:v>44.868844914864241</c:v>
                </c:pt>
                <c:pt idx="67">
                  <c:v>44.914753353034783</c:v>
                </c:pt>
                <c:pt idx="68">
                  <c:v>44.959568733153638</c:v>
                </c:pt>
                <c:pt idx="69">
                  <c:v>45.003329633740293</c:v>
                </c:pt>
                <c:pt idx="70">
                  <c:v>45.046072838964456</c:v>
                </c:pt>
                <c:pt idx="71">
                  <c:v>45.087833441769682</c:v>
                </c:pt>
                <c:pt idx="72">
                  <c:v>45.128644939965696</c:v>
                </c:pt>
                <c:pt idx="73">
                  <c:v>45.168539325842701</c:v>
                </c:pt>
                <c:pt idx="74">
                  <c:v>45.20754716981132</c:v>
                </c:pt>
                <c:pt idx="75">
                  <c:v>45.245697698527884</c:v>
                </c:pt>
                <c:pt idx="76">
                  <c:v>45.283018867924532</c:v>
                </c:pt>
                <c:pt idx="77">
                  <c:v>45.319537431527692</c:v>
                </c:pt>
                <c:pt idx="78">
                  <c:v>45.355279004415898</c:v>
                </c:pt>
                <c:pt idx="79">
                  <c:v>45.390268123138036</c:v>
                </c:pt>
                <c:pt idx="80">
                  <c:v>45.424528301886788</c:v>
                </c:pt>
                <c:pt idx="81">
                  <c:v>45.458082085197432</c:v>
                </c:pt>
                <c:pt idx="82">
                  <c:v>45.490951097420101</c:v>
                </c:pt>
                <c:pt idx="83">
                  <c:v>45.523156089193826</c:v>
                </c:pt>
                <c:pt idx="84">
                  <c:v>45.554716981132074</c:v>
                </c:pt>
                <c:pt idx="85">
                  <c:v>45.585652904913132</c:v>
                </c:pt>
                <c:pt idx="86">
                  <c:v>45.615982241953382</c:v>
                </c:pt>
                <c:pt idx="87">
                  <c:v>45.645722659827811</c:v>
                </c:pt>
                <c:pt idx="88">
                  <c:v>45.67489114658926</c:v>
                </c:pt>
                <c:pt idx="89">
                  <c:v>45.703504043126685</c:v>
                </c:pt>
                <c:pt idx="90">
                  <c:v>45.731577073691703</c:v>
                </c:pt>
                <c:pt idx="91">
                  <c:v>45.759125374713456</c:v>
                </c:pt>
                <c:pt idx="92">
                  <c:v>45.786163522012579</c:v>
                </c:pt>
                <c:pt idx="93">
                  <c:v>45.812705556517223</c:v>
                </c:pt>
                <c:pt idx="94">
                  <c:v>45.838765008576331</c:v>
                </c:pt>
                <c:pt idx="95">
                  <c:v>45.864354920958696</c:v>
                </c:pt>
                <c:pt idx="96">
                  <c:v>45.889487870619945</c:v>
                </c:pt>
                <c:pt idx="97">
                  <c:v>45.91417598931374</c:v>
                </c:pt>
                <c:pt idx="98">
                  <c:v>45.938430983118174</c:v>
                </c:pt>
                <c:pt idx="99">
                  <c:v>45.96226415094339</c:v>
                </c:pt>
                <c:pt idx="100">
                  <c:v>45.985686402081974</c:v>
                </c:pt>
                <c:pt idx="101">
                  <c:v>46.008708272859216</c:v>
                </c:pt>
                <c:pt idx="102">
                  <c:v>46.031339942436837</c:v>
                </c:pt>
                <c:pt idx="103">
                  <c:v>46.053591247819881</c:v>
                </c:pt>
                <c:pt idx="104">
                  <c:v>46.075471698113205</c:v>
                </c:pt>
                <c:pt idx="105">
                  <c:v>46.096990488071107</c:v>
                </c:pt>
                <c:pt idx="106">
                  <c:v>46.118156510980512</c:v>
                </c:pt>
                <c:pt idx="107">
                  <c:v>46.138978370915787</c:v>
                </c:pt>
                <c:pt idx="108">
                  <c:v>46.159464394400487</c:v>
                </c:pt>
                <c:pt idx="109">
                  <c:v>46.179622641509432</c:v>
                </c:pt>
                <c:pt idx="110">
                  <c:v>46.19946091644205</c:v>
                </c:pt>
                <c:pt idx="111">
                  <c:v>46.2189867775962</c:v>
                </c:pt>
                <c:pt idx="112">
                  <c:v>46.238207547169814</c:v>
                </c:pt>
                <c:pt idx="113">
                  <c:v>46.257130320315923</c:v>
                </c:pt>
                <c:pt idx="114">
                  <c:v>46.275761973875177</c:v>
                </c:pt>
                <c:pt idx="115">
                  <c:v>46.294109174708339</c:v>
                </c:pt>
                <c:pt idx="116">
                  <c:v>46.312178387650086</c:v>
                </c:pt>
                <c:pt idx="117">
                  <c:v>46.329975883103984</c:v>
                </c:pt>
                <c:pt idx="118">
                  <c:v>46.347507744297381</c:v>
                </c:pt>
                <c:pt idx="119">
                  <c:v>46.364779874213838</c:v>
                </c:pt>
                <c:pt idx="120">
                  <c:v>46.381798002219753</c:v>
                </c:pt>
                <c:pt idx="121">
                  <c:v>46.398567690400775</c:v>
                </c:pt>
                <c:pt idx="122">
                  <c:v>46.415094339622641</c:v>
                </c:pt>
                <c:pt idx="123">
                  <c:v>46.431383195330525</c:v>
                </c:pt>
                <c:pt idx="124">
                  <c:v>46.447439353099732</c:v>
                </c:pt>
                <c:pt idx="125">
                  <c:v>46.463267763950221</c:v>
                </c:pt>
                <c:pt idx="126">
                  <c:v>46.478873239436616</c:v>
                </c:pt>
                <c:pt idx="127">
                  <c:v>46.494260456524607</c:v>
                </c:pt>
                <c:pt idx="128">
                  <c:v>46.509433962264154</c:v>
                </c:pt>
                <c:pt idx="129">
                  <c:v>46.524398178269358</c:v>
                </c:pt>
                <c:pt idx="130">
                  <c:v>46.539157405014215</c:v>
                </c:pt>
                <c:pt idx="131">
                  <c:v>46.55371582595302</c:v>
                </c:pt>
                <c:pt idx="132">
                  <c:v>46.568077511473739</c:v>
                </c:pt>
                <c:pt idx="133">
                  <c:v>46.582246422692165</c:v>
                </c:pt>
                <c:pt idx="134">
                  <c:v>46.596226415094335</c:v>
                </c:pt>
                <c:pt idx="135">
                  <c:v>46.610021242034236</c:v>
                </c:pt>
                <c:pt idx="136">
                  <c:v>46.623634558093343</c:v>
                </c:pt>
                <c:pt idx="137">
                  <c:v>46.637069922308541</c:v>
                </c:pt>
                <c:pt idx="138">
                  <c:v>46.650330801274201</c:v>
                </c:pt>
                <c:pt idx="139">
                  <c:v>46.663420572124167</c:v>
                </c:pt>
                <c:pt idx="140">
                  <c:v>46.676342525399129</c:v>
                </c:pt>
                <c:pt idx="141">
                  <c:v>46.689099867804352</c:v>
                </c:pt>
                <c:pt idx="142">
                  <c:v>46.701695724862667</c:v>
                </c:pt>
                <c:pt idx="143">
                  <c:v>46.714133143467421</c:v>
                </c:pt>
                <c:pt idx="144">
                  <c:v>46.726415094339622</c:v>
                </c:pt>
                <c:pt idx="145">
                  <c:v>46.738544474393528</c:v>
                </c:pt>
                <c:pt idx="146">
                  <c:v>46.750524109014677</c:v>
                </c:pt>
                <c:pt idx="147">
                  <c:v>46.762356754253965</c:v>
                </c:pt>
                <c:pt idx="148">
                  <c:v>46.774045098941556</c:v>
                </c:pt>
                <c:pt idx="149">
                  <c:v>46.785591766723847</c:v>
                </c:pt>
                <c:pt idx="150">
                  <c:v>46.79699931802682</c:v>
                </c:pt>
                <c:pt idx="151">
                  <c:v>46.808270251948933</c:v>
                </c:pt>
                <c:pt idx="152">
                  <c:v>46.819407008086259</c:v>
                </c:pt>
                <c:pt idx="153">
                  <c:v>46.830411968292957</c:v>
                </c:pt>
                <c:pt idx="154">
                  <c:v>46.841287458379576</c:v>
                </c:pt>
                <c:pt idx="155">
                  <c:v>46.852035749751735</c:v>
                </c:pt>
                <c:pt idx="156">
                  <c:v>46.86265906099166</c:v>
                </c:pt>
                <c:pt idx="157">
                  <c:v>46.873159559384888</c:v>
                </c:pt>
                <c:pt idx="158">
                  <c:v>46.883539362394274</c:v>
                </c:pt>
                <c:pt idx="159">
                  <c:v>46.893800539083557</c:v>
                </c:pt>
                <c:pt idx="160">
                  <c:v>46.903945111492277</c:v>
                </c:pt>
                <c:pt idx="161">
                  <c:v>46.913975055964187</c:v>
                </c:pt>
                <c:pt idx="162">
                  <c:v>46.92389230443078</c:v>
                </c:pt>
                <c:pt idx="163">
                  <c:v>46.933698745651945</c:v>
                </c:pt>
                <c:pt idx="164">
                  <c:v>46.943396226415096</c:v>
                </c:pt>
                <c:pt idx="165">
                  <c:v>46.952986552694675</c:v>
                </c:pt>
                <c:pt idx="166">
                  <c:v>46.962471490773375</c:v>
                </c:pt>
                <c:pt idx="167">
                  <c:v>46.971852768326634</c:v>
                </c:pt>
                <c:pt idx="168">
                  <c:v>46.981132075471699</c:v>
                </c:pt>
                <c:pt idx="169">
                  <c:v>46.990311065782763</c:v>
                </c:pt>
                <c:pt idx="170">
                  <c:v>46.999391357273282</c:v>
                </c:pt>
                <c:pt idx="171">
                  <c:v>47.008374533346789</c:v>
                </c:pt>
                <c:pt idx="172">
                  <c:v>47.017262143717382</c:v>
                </c:pt>
                <c:pt idx="173">
                  <c:v>47.02605570530099</c:v>
                </c:pt>
                <c:pt idx="174">
                  <c:v>47.03475670307845</c:v>
                </c:pt>
                <c:pt idx="175">
                  <c:v>47.043366590931541</c:v>
                </c:pt>
                <c:pt idx="176">
                  <c:v>47.051886792452827</c:v>
                </c:pt>
                <c:pt idx="177">
                  <c:v>48.679245283018865</c:v>
                </c:pt>
                <c:pt idx="178">
                  <c:v>48.679245283018865</c:v>
                </c:pt>
                <c:pt idx="179">
                  <c:v>48.679245283018865</c:v>
                </c:pt>
                <c:pt idx="180">
                  <c:v>48.679245283018865</c:v>
                </c:pt>
                <c:pt idx="181">
                  <c:v>48.679245283018865</c:v>
                </c:pt>
                <c:pt idx="182">
                  <c:v>48.679245283018865</c:v>
                </c:pt>
                <c:pt idx="183">
                  <c:v>48.679245283018865</c:v>
                </c:pt>
                <c:pt idx="184">
                  <c:v>48.679245283018865</c:v>
                </c:pt>
                <c:pt idx="185">
                  <c:v>48.679245283018865</c:v>
                </c:pt>
                <c:pt idx="186">
                  <c:v>48.679245283018865</c:v>
                </c:pt>
                <c:pt idx="187">
                  <c:v>48.633185240263963</c:v>
                </c:pt>
                <c:pt idx="188">
                  <c:v>48.609363669996299</c:v>
                </c:pt>
                <c:pt idx="189">
                  <c:v>48.585774505292214</c:v>
                </c:pt>
                <c:pt idx="190">
                  <c:v>48.562414361604681</c:v>
                </c:pt>
                <c:pt idx="191">
                  <c:v>48.539279919788534</c:v>
                </c:pt>
                <c:pt idx="192">
                  <c:v>48.516367924528296</c:v>
                </c:pt>
                <c:pt idx="193">
                  <c:v>48.493675182811224</c:v>
                </c:pt>
                <c:pt idx="194">
                  <c:v>48.471198562443838</c:v>
                </c:pt>
                <c:pt idx="195">
                  <c:v>48.448934990610745</c:v>
                </c:pt>
                <c:pt idx="196">
                  <c:v>48.426881452474184</c:v>
                </c:pt>
                <c:pt idx="197">
                  <c:v>48.405034989813089</c:v>
                </c:pt>
                <c:pt idx="198">
                  <c:v>48.383392699700224</c:v>
                </c:pt>
                <c:pt idx="199">
                  <c:v>48.361951733216316</c:v>
                </c:pt>
                <c:pt idx="200">
                  <c:v>48.340709294199854</c:v>
                </c:pt>
                <c:pt idx="201">
                  <c:v>48.319662638031467</c:v>
                </c:pt>
                <c:pt idx="202">
                  <c:v>48.298809070451789</c:v>
                </c:pt>
                <c:pt idx="203">
                  <c:v>48.278145946411641</c:v>
                </c:pt>
                <c:pt idx="204">
                  <c:v>48.257670668953686</c:v>
                </c:pt>
                <c:pt idx="205">
                  <c:v>48.237380688124304</c:v>
                </c:pt>
                <c:pt idx="206">
                  <c:v>48.217273499915002</c:v>
                </c:pt>
                <c:pt idx="207">
                  <c:v>48.197346645232244</c:v>
                </c:pt>
                <c:pt idx="208">
                  <c:v>48.177597708894879</c:v>
                </c:pt>
                <c:pt idx="209">
                  <c:v>48.158024318658278</c:v>
                </c:pt>
                <c:pt idx="210">
                  <c:v>48.138624144264483</c:v>
                </c:pt>
                <c:pt idx="211">
                  <c:v>48.119394896517328</c:v>
                </c:pt>
                <c:pt idx="212">
                  <c:v>48.10033432638199</c:v>
                </c:pt>
                <c:pt idx="213">
                  <c:v>48.081440224108093</c:v>
                </c:pt>
                <c:pt idx="214">
                  <c:v>48.062710418375715</c:v>
                </c:pt>
                <c:pt idx="215">
                  <c:v>48.044142775463527</c:v>
                </c:pt>
                <c:pt idx="216">
                  <c:v>48.025735198438511</c:v>
                </c:pt>
                <c:pt idx="217">
                  <c:v>48.007485626366503</c:v>
                </c:pt>
                <c:pt idx="218">
                  <c:v>47.98939203354297</c:v>
                </c:pt>
                <c:pt idx="219">
                  <c:v>47.971452428743468</c:v>
                </c:pt>
                <c:pt idx="220">
                  <c:v>47.95366485449312</c:v>
                </c:pt>
                <c:pt idx="221">
                  <c:v>47.936027386354581</c:v>
                </c:pt>
                <c:pt idx="222">
                  <c:v>47.918538132234026</c:v>
                </c:pt>
                <c:pt idx="223">
                  <c:v>47.901195231704428</c:v>
                </c:pt>
                <c:pt idx="224">
                  <c:v>47.883996855345906</c:v>
                </c:pt>
                <c:pt idx="225">
                  <c:v>47.866941204102396</c:v>
                </c:pt>
                <c:pt idx="226">
                  <c:v>47.850026508654295</c:v>
                </c:pt>
                <c:pt idx="227">
                  <c:v>47.833251028806579</c:v>
                </c:pt>
                <c:pt idx="228">
                  <c:v>47.816613052892052</c:v>
                </c:pt>
                <c:pt idx="229">
                  <c:v>47.800110897189057</c:v>
                </c:pt>
                <c:pt idx="230">
                  <c:v>47.783742905353577</c:v>
                </c:pt>
                <c:pt idx="231">
                  <c:v>47.767507447864944</c:v>
                </c:pt>
                <c:pt idx="232">
                  <c:v>47.751402921485088</c:v>
                </c:pt>
                <c:pt idx="233">
                  <c:v>47.735427748730771</c:v>
                </c:pt>
                <c:pt idx="234">
                  <c:v>47.719580377358483</c:v>
                </c:pt>
                <c:pt idx="235">
                  <c:v>47.703859279861682</c:v>
                </c:pt>
                <c:pt idx="236">
                  <c:v>47.688262952979933</c:v>
                </c:pt>
                <c:pt idx="237">
                  <c:v>47.672789917219774</c:v>
                </c:pt>
                <c:pt idx="238">
                  <c:v>47.657438716386864</c:v>
                </c:pt>
                <c:pt idx="239">
                  <c:v>47.642207917129106</c:v>
                </c:pt>
                <c:pt idx="240">
                  <c:v>47.627096108490562</c:v>
                </c:pt>
                <c:pt idx="241">
                  <c:v>47.612101901475654</c:v>
                </c:pt>
                <c:pt idx="242">
                  <c:v>47.597223928623663</c:v>
                </c:pt>
                <c:pt idx="243">
                  <c:v>47.582460843592919</c:v>
                </c:pt>
                <c:pt idx="244">
                  <c:v>47.567811320754707</c:v>
                </c:pt>
                <c:pt idx="245">
                  <c:v>47.553274054796496</c:v>
                </c:pt>
                <c:pt idx="246">
                  <c:v>47.53884776033415</c:v>
                </c:pt>
                <c:pt idx="247">
                  <c:v>47.524531171533098</c:v>
                </c:pt>
                <c:pt idx="248">
                  <c:v>47.510323041738133</c:v>
                </c:pt>
                <c:pt idx="249">
                  <c:v>47.496222143111424</c:v>
                </c:pt>
                <c:pt idx="250">
                  <c:v>47.482227266278905</c:v>
                </c:pt>
                <c:pt idx="251">
                  <c:v>47.468337219984456</c:v>
                </c:pt>
                <c:pt idx="252">
                  <c:v>47.454550830751899</c:v>
                </c:pt>
                <c:pt idx="253">
                  <c:v>47.440866942554536</c:v>
                </c:pt>
                <c:pt idx="254">
                  <c:v>47.427284416491958</c:v>
                </c:pt>
                <c:pt idx="255">
                  <c:v>47.413802130474132</c:v>
                </c:pt>
                <c:pt idx="256">
                  <c:v>47.40041897891232</c:v>
                </c:pt>
                <c:pt idx="257">
                  <c:v>47.387133872416889</c:v>
                </c:pt>
                <c:pt idx="258">
                  <c:v>47.373945737501714</c:v>
                </c:pt>
                <c:pt idx="259">
                  <c:v>47.360853516295023</c:v>
                </c:pt>
                <c:pt idx="260">
                  <c:v>47.347856166256491</c:v>
                </c:pt>
                <c:pt idx="261">
                  <c:v>47.334952659900544</c:v>
                </c:pt>
                <c:pt idx="262">
                  <c:v>47.322141984525587</c:v>
                </c:pt>
                <c:pt idx="263">
                  <c:v>47.309423141949004</c:v>
                </c:pt>
                <c:pt idx="264">
                  <c:v>47.296795148247973</c:v>
                </c:pt>
                <c:pt idx="265">
                  <c:v>47.284257033505675</c:v>
                </c:pt>
                <c:pt idx="266">
                  <c:v>47.271807841562961</c:v>
                </c:pt>
                <c:pt idx="267">
                  <c:v>47.259446629775312</c:v>
                </c:pt>
                <c:pt idx="268">
                  <c:v>47.247172468774913</c:v>
                </c:pt>
                <c:pt idx="269">
                  <c:v>47.234984442237668</c:v>
                </c:pt>
                <c:pt idx="270">
                  <c:v>47.222881646655232</c:v>
                </c:pt>
                <c:pt idx="271">
                  <c:v>47.210863191111692</c:v>
                </c:pt>
                <c:pt idx="272">
                  <c:v>47.198928197064987</c:v>
                </c:pt>
                <c:pt idx="273">
                  <c:v>47.187075798132788</c:v>
                </c:pt>
                <c:pt idx="274">
                  <c:v>47.17530513988288</c:v>
                </c:pt>
                <c:pt idx="275">
                  <c:v>47.163615379627828</c:v>
                </c:pt>
                <c:pt idx="276">
                  <c:v>47.152005686223823</c:v>
                </c:pt>
                <c:pt idx="277">
                  <c:v>47.14047523987378</c:v>
                </c:pt>
                <c:pt idx="278">
                  <c:v>47.129023231934283</c:v>
                </c:pt>
                <c:pt idx="279">
                  <c:v>47.117648864726569</c:v>
                </c:pt>
                <c:pt idx="280">
                  <c:v>47.10635135135135</c:v>
                </c:pt>
                <c:pt idx="281">
                  <c:v>47.095129915507272</c:v>
                </c:pt>
                <c:pt idx="282">
                  <c:v>47.083983791313159</c:v>
                </c:pt>
                <c:pt idx="283">
                  <c:v>47.072912223133713</c:v>
                </c:pt>
                <c:pt idx="284">
                  <c:v>47.061914465408798</c:v>
                </c:pt>
                <c:pt idx="285">
                  <c:v>47.050989782486049</c:v>
                </c:pt>
                <c:pt idx="286">
                  <c:v>47.034354617018607</c:v>
                </c:pt>
                <c:pt idx="287">
                  <c:v>47.007402702534392</c:v>
                </c:pt>
                <c:pt idx="288">
                  <c:v>46.980628103277056</c:v>
                </c:pt>
                <c:pt idx="289">
                  <c:v>46.954029075162381</c:v>
                </c:pt>
                <c:pt idx="290">
                  <c:v>46.927603896904671</c:v>
                </c:pt>
                <c:pt idx="291">
                  <c:v>46.901350869645377</c:v>
                </c:pt>
                <c:pt idx="292">
                  <c:v>46.875268316589064</c:v>
                </c:pt>
                <c:pt idx="293">
                  <c:v>46.849354582646384</c:v>
                </c:pt>
                <c:pt idx="294">
                  <c:v>46.823608034083989</c:v>
                </c:pt>
                <c:pt idx="295">
                  <c:v>46.798027058181155</c:v>
                </c:pt>
                <c:pt idx="296">
                  <c:v>46.772610062893079</c:v>
                </c:pt>
                <c:pt idx="297">
                  <c:v>46.747355476520582</c:v>
                </c:pt>
                <c:pt idx="298">
                  <c:v>46.722261747386121</c:v>
                </c:pt>
                <c:pt idx="299">
                  <c:v>46.697327343516015</c:v>
                </c:pt>
                <c:pt idx="300">
                  <c:v>46.672550752328625</c:v>
                </c:pt>
                <c:pt idx="301">
                  <c:v>46.647930480328547</c:v>
                </c:pt>
                <c:pt idx="302">
                  <c:v>46.623465052806452</c:v>
                </c:pt>
                <c:pt idx="303">
                  <c:v>46.599153013544679</c:v>
                </c:pt>
                <c:pt idx="304">
                  <c:v>46.574992924528296</c:v>
                </c:pt>
                <c:pt idx="305">
                  <c:v>46.550983365661544</c:v>
                </c:pt>
                <c:pt idx="306">
                  <c:v>46.527122934489626</c:v>
                </c:pt>
                <c:pt idx="307">
                  <c:v>46.503410245925572</c:v>
                </c:pt>
                <c:pt idx="308">
                  <c:v>46.479843931982288</c:v>
                </c:pt>
                <c:pt idx="309">
                  <c:v>46.456422641509427</c:v>
                </c:pt>
                <c:pt idx="310">
                  <c:v>46.43314503993517</c:v>
                </c:pt>
                <c:pt idx="311">
                  <c:v>46.410009809012749</c:v>
                </c:pt>
                <c:pt idx="312">
                  <c:v>46.387015646571555</c:v>
                </c:pt>
                <c:pt idx="313">
                  <c:v>46.364161266272866</c:v>
                </c:pt>
                <c:pt idx="314">
                  <c:v>46.341445397369917</c:v>
                </c:pt>
                <c:pt idx="315">
                  <c:v>46.318866784472434</c:v>
                </c:pt>
                <c:pt idx="316">
                  <c:v>46.296424187315296</c:v>
                </c:pt>
                <c:pt idx="317">
                  <c:v>46.274116380531467</c:v>
                </c:pt>
                <c:pt idx="318">
                  <c:v>46.251942153428985</c:v>
                </c:pt>
                <c:pt idx="319">
                  <c:v>46.229900309771885</c:v>
                </c:pt>
                <c:pt idx="320">
                  <c:v>46.20798966756513</c:v>
                </c:pt>
                <c:pt idx="321">
                  <c:v>46.186209058843289</c:v>
                </c:pt>
                <c:pt idx="322">
                  <c:v>46.164557329462987</c:v>
                </c:pt>
                <c:pt idx="323">
                  <c:v>46.143033338899087</c:v>
                </c:pt>
                <c:pt idx="324">
                  <c:v>46.121635960044387</c:v>
                </c:pt>
                <c:pt idx="325">
                  <c:v>46.100364079012884</c:v>
                </c:pt>
                <c:pt idx="326">
                  <c:v>46.07921659494648</c:v>
                </c:pt>
                <c:pt idx="327">
                  <c:v>46.058192419825069</c:v>
                </c:pt>
                <c:pt idx="328">
                  <c:v>46.037290478279942</c:v>
                </c:pt>
                <c:pt idx="329">
                  <c:v>46.016509707410442</c:v>
                </c:pt>
                <c:pt idx="330">
                  <c:v>45.995849056603767</c:v>
                </c:pt>
                <c:pt idx="331">
                  <c:v>45.975307487357938</c:v>
                </c:pt>
                <c:pt idx="332">
                  <c:v>45.954883973107776</c:v>
                </c:pt>
                <c:pt idx="333">
                  <c:v>45.934577499053894</c:v>
                </c:pt>
                <c:pt idx="334">
                  <c:v>45.914387061994603</c:v>
                </c:pt>
                <c:pt idx="335">
                  <c:v>45.894311670160718</c:v>
                </c:pt>
                <c:pt idx="336">
                  <c:v>45.874350343053166</c:v>
                </c:pt>
                <c:pt idx="337">
                  <c:v>45.854502111283338</c:v>
                </c:pt>
                <c:pt idx="338">
                  <c:v>45.834766016416154</c:v>
                </c:pt>
                <c:pt idx="339">
                  <c:v>45.81514111081583</c:v>
                </c:pt>
                <c:pt idx="340">
                  <c:v>45.795626457494166</c:v>
                </c:pt>
                <c:pt idx="341">
                  <c:v>45.776221129961414</c:v>
                </c:pt>
                <c:pt idx="342">
                  <c:v>45.756924212079682</c:v>
                </c:pt>
                <c:pt idx="343">
                  <c:v>45.737734797918741</c:v>
                </c:pt>
                <c:pt idx="344">
                  <c:v>45.718651991614252</c:v>
                </c:pt>
                <c:pt idx="345">
                  <c:v>45.699674907228342</c:v>
                </c:pt>
                <c:pt idx="346">
                  <c:v>45.680802668612522</c:v>
                </c:pt>
                <c:pt idx="347">
                  <c:v>45.662034409272827</c:v>
                </c:pt>
                <c:pt idx="348">
                  <c:v>45.643369272237187</c:v>
                </c:pt>
                <c:pt idx="349">
                  <c:v>45.624806409925043</c:v>
                </c:pt>
                <c:pt idx="350">
                  <c:v>45.606344984018968</c:v>
                </c:pt>
                <c:pt idx="351">
                  <c:v>45.587984165338533</c:v>
                </c:pt>
                <c:pt idx="352">
                  <c:v>45.569723133716153</c:v>
                </c:pt>
                <c:pt idx="353">
                  <c:v>45.551561077874922</c:v>
                </c:pt>
                <c:pt idx="354">
                  <c:v>45.533497195308506</c:v>
                </c:pt>
                <c:pt idx="355">
                  <c:v>45.51553069216294</c:v>
                </c:pt>
                <c:pt idx="356">
                  <c:v>45.497660783120303</c:v>
                </c:pt>
                <c:pt idx="357">
                  <c:v>45.479886691284328</c:v>
                </c:pt>
                <c:pt idx="358">
                  <c:v>45.462207648067796</c:v>
                </c:pt>
                <c:pt idx="359">
                  <c:v>45.444622893081757</c:v>
                </c:pt>
                <c:pt idx="360">
                  <c:v>45.427131674026491</c:v>
                </c:pt>
                <c:pt idx="361">
                  <c:v>45.409733246584253</c:v>
                </c:pt>
                <c:pt idx="362">
                  <c:v>45.392426874313664</c:v>
                </c:pt>
                <c:pt idx="363">
                  <c:v>45.375211828545822</c:v>
                </c:pt>
                <c:pt idx="364">
                  <c:v>45.358087388282023</c:v>
                </c:pt>
                <c:pt idx="365">
                  <c:v>45.341052840093091</c:v>
                </c:pt>
                <c:pt idx="366">
                  <c:v>45.324107478020345</c:v>
                </c:pt>
                <c:pt idx="367">
                  <c:v>45.307250603477996</c:v>
                </c:pt>
                <c:pt idx="368">
                  <c:v>45.290481525157226</c:v>
                </c:pt>
                <c:pt idx="369">
                  <c:v>45.273799558931628</c:v>
                </c:pt>
                <c:pt idx="370">
                  <c:v>45.257204027764189</c:v>
                </c:pt>
                <c:pt idx="371">
                  <c:v>45.240694261615708</c:v>
                </c:pt>
                <c:pt idx="372">
                  <c:v>45.224269597354592</c:v>
                </c:pt>
                <c:pt idx="373">
                  <c:v>45.207929378668084</c:v>
                </c:pt>
                <c:pt idx="374">
                  <c:v>45.191672955974838</c:v>
                </c:pt>
                <c:pt idx="375">
                  <c:v>45.175499686338846</c:v>
                </c:pt>
                <c:pt idx="376">
                  <c:v>45.159408933384668</c:v>
                </c:pt>
                <c:pt idx="377">
                  <c:v>45.143400067213975</c:v>
                </c:pt>
                <c:pt idx="378">
                  <c:v>45.12747246432334</c:v>
                </c:pt>
                <c:pt idx="379">
                  <c:v>45.111625507523279</c:v>
                </c:pt>
                <c:pt idx="380">
                  <c:v>45.095858585858579</c:v>
                </c:pt>
                <c:pt idx="381">
                  <c:v>45.080171094529717</c:v>
                </c:pt>
                <c:pt idx="382">
                  <c:v>45.064562434815578</c:v>
                </c:pt>
                <c:pt idx="383">
                  <c:v>45.049032013997255</c:v>
                </c:pt>
                <c:pt idx="384">
                  <c:v>45.033579245283015</c:v>
                </c:pt>
              </c:numCache>
            </c:numRef>
          </c:yVal>
          <c:smooth val="1"/>
        </c:ser>
        <c:axId val="118244864"/>
        <c:axId val="118246400"/>
      </c:scatterChart>
      <c:valAx>
        <c:axId val="118244864"/>
        <c:scaling>
          <c:orientation val="minMax"/>
          <c:max val="200000"/>
        </c:scaling>
        <c:axPos val="b"/>
        <c:numFmt formatCode="General" sourceLinked="1"/>
        <c:tickLblPos val="nextTo"/>
        <c:crossAx val="118246400"/>
        <c:crosses val="autoZero"/>
        <c:crossBetween val="midCat"/>
      </c:valAx>
      <c:valAx>
        <c:axId val="118246400"/>
        <c:scaling>
          <c:orientation val="minMax"/>
          <c:min val="25"/>
        </c:scaling>
        <c:axPos val="l"/>
        <c:majorGridlines/>
        <c:numFmt formatCode="0.00" sourceLinked="1"/>
        <c:tickLblPos val="nextTo"/>
        <c:crossAx val="118244864"/>
        <c:crosses val="autoZero"/>
        <c:crossBetween val="midCat"/>
      </c:valAx>
    </c:plotArea>
    <c:plotVisOnly val="1"/>
  </c:chart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/>
              <a:t>Efektivní zdanění </a:t>
            </a:r>
            <a:r>
              <a:rPr lang="en-US"/>
              <a:t>pro </a:t>
            </a:r>
            <a:r>
              <a:rPr lang="cs-CZ"/>
              <a:t>2</a:t>
            </a:r>
            <a:r>
              <a:rPr lang="en-US"/>
              <a:t> dět</a:t>
            </a:r>
            <a:r>
              <a:rPr lang="cs-CZ"/>
              <a:t>i v roce 2014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List1!$O$3</c:f>
              <c:strCache>
                <c:ptCount val="1"/>
                <c:pt idx="0">
                  <c:v>Efektivní zdanění 2014</c:v>
                </c:pt>
              </c:strCache>
            </c:strRef>
          </c:tx>
          <c:spPr>
            <a:ln>
              <a:solidFill>
                <a:srgbClr val="8064A2">
                  <a:lumMod val="75000"/>
                </a:srgbClr>
              </a:solidFill>
            </a:ln>
          </c:spPr>
          <c:marker>
            <c:symbol val="none"/>
          </c:marker>
          <c:dLbls>
            <c:dLbl>
              <c:idx val="5"/>
              <c:layout>
                <c:manualLayout>
                  <c:x val="-3.5320088300220751E-2"/>
                  <c:y val="0.18546346180411666"/>
                </c:manualLayout>
              </c:layout>
              <c:showVal val="1"/>
            </c:dLbl>
            <c:dLbl>
              <c:idx val="24"/>
              <c:layout>
                <c:manualLayout>
                  <c:x val="-3.3848417954378221E-2"/>
                  <c:y val="0.16290726817042611"/>
                </c:manualLayout>
              </c:layout>
              <c:showVal val="1"/>
            </c:dLbl>
            <c:dLbl>
              <c:idx val="45"/>
              <c:layout>
                <c:manualLayout>
                  <c:x val="-5.8866813833701293E-2"/>
                  <c:y val="5.0125313283208017E-3"/>
                </c:manualLayout>
              </c:layout>
              <c:showVal val="1"/>
            </c:dLbl>
            <c:dLbl>
              <c:idx val="64"/>
              <c:layout>
                <c:manualLayout>
                  <c:x val="-4.41501103752759E-2"/>
                  <c:y val="-3.7593984962406013E-2"/>
                </c:manualLayout>
              </c:layout>
              <c:showVal val="1"/>
            </c:dLbl>
            <c:dLbl>
              <c:idx val="84"/>
              <c:layout>
                <c:manualLayout>
                  <c:x val="-3.6791874525618107E-2"/>
                  <c:y val="-3.7593984962406013E-2"/>
                </c:manualLayout>
              </c:layout>
              <c:showVal val="1"/>
            </c:dLbl>
            <c:dLbl>
              <c:idx val="104"/>
              <c:layout>
                <c:manualLayout>
                  <c:x val="-2.5018395879323044E-2"/>
                  <c:y val="-3.7593984962405992E-2"/>
                </c:manualLayout>
              </c:layout>
              <c:showVal val="1"/>
            </c:dLbl>
            <c:delete val="1"/>
          </c:dLbls>
          <c:xVal>
            <c:numRef>
              <c:f>List1!$I$4:$I$388</c:f>
              <c:numCache>
                <c:formatCode>General</c:formatCode>
                <c:ptCount val="385"/>
                <c:pt idx="0">
                  <c:v>8000</c:v>
                </c:pt>
                <c:pt idx="1">
                  <c:v>8500</c:v>
                </c:pt>
                <c:pt idx="2">
                  <c:v>9000</c:v>
                </c:pt>
                <c:pt idx="3">
                  <c:v>9500</c:v>
                </c:pt>
                <c:pt idx="4">
                  <c:v>10000</c:v>
                </c:pt>
                <c:pt idx="5">
                  <c:v>10500</c:v>
                </c:pt>
                <c:pt idx="6">
                  <c:v>11000</c:v>
                </c:pt>
                <c:pt idx="7">
                  <c:v>11500</c:v>
                </c:pt>
                <c:pt idx="8">
                  <c:v>12000</c:v>
                </c:pt>
                <c:pt idx="9">
                  <c:v>12500</c:v>
                </c:pt>
                <c:pt idx="10">
                  <c:v>13000</c:v>
                </c:pt>
                <c:pt idx="11">
                  <c:v>13500</c:v>
                </c:pt>
                <c:pt idx="12">
                  <c:v>14000</c:v>
                </c:pt>
                <c:pt idx="13">
                  <c:v>14500</c:v>
                </c:pt>
                <c:pt idx="14">
                  <c:v>15000</c:v>
                </c:pt>
                <c:pt idx="15">
                  <c:v>15500</c:v>
                </c:pt>
                <c:pt idx="16">
                  <c:v>16000</c:v>
                </c:pt>
                <c:pt idx="17">
                  <c:v>16500</c:v>
                </c:pt>
                <c:pt idx="18">
                  <c:v>17000</c:v>
                </c:pt>
                <c:pt idx="19">
                  <c:v>17500</c:v>
                </c:pt>
                <c:pt idx="20">
                  <c:v>18000</c:v>
                </c:pt>
                <c:pt idx="21">
                  <c:v>18500</c:v>
                </c:pt>
                <c:pt idx="22">
                  <c:v>19000</c:v>
                </c:pt>
                <c:pt idx="23">
                  <c:v>19500</c:v>
                </c:pt>
                <c:pt idx="24">
                  <c:v>20000</c:v>
                </c:pt>
                <c:pt idx="25">
                  <c:v>20500</c:v>
                </c:pt>
                <c:pt idx="26">
                  <c:v>21000</c:v>
                </c:pt>
                <c:pt idx="27">
                  <c:v>21500</c:v>
                </c:pt>
                <c:pt idx="28">
                  <c:v>22000</c:v>
                </c:pt>
                <c:pt idx="29">
                  <c:v>22500</c:v>
                </c:pt>
                <c:pt idx="30">
                  <c:v>23000</c:v>
                </c:pt>
                <c:pt idx="31">
                  <c:v>23500</c:v>
                </c:pt>
                <c:pt idx="32">
                  <c:v>24000</c:v>
                </c:pt>
                <c:pt idx="33">
                  <c:v>24500</c:v>
                </c:pt>
                <c:pt idx="34">
                  <c:v>25000</c:v>
                </c:pt>
                <c:pt idx="35">
                  <c:v>25500</c:v>
                </c:pt>
                <c:pt idx="36">
                  <c:v>26000</c:v>
                </c:pt>
                <c:pt idx="37">
                  <c:v>26500</c:v>
                </c:pt>
                <c:pt idx="38">
                  <c:v>27000</c:v>
                </c:pt>
                <c:pt idx="39">
                  <c:v>27500</c:v>
                </c:pt>
                <c:pt idx="40">
                  <c:v>28000</c:v>
                </c:pt>
                <c:pt idx="41">
                  <c:v>28500</c:v>
                </c:pt>
                <c:pt idx="42">
                  <c:v>29000</c:v>
                </c:pt>
                <c:pt idx="43">
                  <c:v>29500</c:v>
                </c:pt>
                <c:pt idx="44">
                  <c:v>30000</c:v>
                </c:pt>
                <c:pt idx="45">
                  <c:v>30500</c:v>
                </c:pt>
                <c:pt idx="46">
                  <c:v>31000</c:v>
                </c:pt>
                <c:pt idx="47">
                  <c:v>31500</c:v>
                </c:pt>
                <c:pt idx="48">
                  <c:v>32000</c:v>
                </c:pt>
                <c:pt idx="49">
                  <c:v>32500</c:v>
                </c:pt>
                <c:pt idx="50">
                  <c:v>33000</c:v>
                </c:pt>
                <c:pt idx="51">
                  <c:v>33500</c:v>
                </c:pt>
                <c:pt idx="52">
                  <c:v>34000</c:v>
                </c:pt>
                <c:pt idx="53">
                  <c:v>34500</c:v>
                </c:pt>
                <c:pt idx="54">
                  <c:v>35000</c:v>
                </c:pt>
                <c:pt idx="55">
                  <c:v>35500</c:v>
                </c:pt>
                <c:pt idx="56">
                  <c:v>36000</c:v>
                </c:pt>
                <c:pt idx="57">
                  <c:v>36500</c:v>
                </c:pt>
                <c:pt idx="58">
                  <c:v>37000</c:v>
                </c:pt>
                <c:pt idx="59">
                  <c:v>37500</c:v>
                </c:pt>
                <c:pt idx="60">
                  <c:v>38000</c:v>
                </c:pt>
                <c:pt idx="61">
                  <c:v>38500</c:v>
                </c:pt>
                <c:pt idx="62">
                  <c:v>39000</c:v>
                </c:pt>
                <c:pt idx="63">
                  <c:v>39500</c:v>
                </c:pt>
                <c:pt idx="64">
                  <c:v>40000</c:v>
                </c:pt>
                <c:pt idx="65">
                  <c:v>40500</c:v>
                </c:pt>
                <c:pt idx="66">
                  <c:v>41000</c:v>
                </c:pt>
                <c:pt idx="67">
                  <c:v>41500</c:v>
                </c:pt>
                <c:pt idx="68">
                  <c:v>42000</c:v>
                </c:pt>
                <c:pt idx="69">
                  <c:v>42500</c:v>
                </c:pt>
                <c:pt idx="70">
                  <c:v>43000</c:v>
                </c:pt>
                <c:pt idx="71">
                  <c:v>43500</c:v>
                </c:pt>
                <c:pt idx="72">
                  <c:v>44000</c:v>
                </c:pt>
                <c:pt idx="73">
                  <c:v>44500</c:v>
                </c:pt>
                <c:pt idx="74">
                  <c:v>45000</c:v>
                </c:pt>
                <c:pt idx="75">
                  <c:v>45500</c:v>
                </c:pt>
                <c:pt idx="76">
                  <c:v>46000</c:v>
                </c:pt>
                <c:pt idx="77">
                  <c:v>46500</c:v>
                </c:pt>
                <c:pt idx="78">
                  <c:v>47000</c:v>
                </c:pt>
                <c:pt idx="79">
                  <c:v>47500</c:v>
                </c:pt>
                <c:pt idx="80">
                  <c:v>48000</c:v>
                </c:pt>
                <c:pt idx="81">
                  <c:v>48500</c:v>
                </c:pt>
                <c:pt idx="82">
                  <c:v>49000</c:v>
                </c:pt>
                <c:pt idx="83">
                  <c:v>49500</c:v>
                </c:pt>
                <c:pt idx="84">
                  <c:v>50000</c:v>
                </c:pt>
                <c:pt idx="85">
                  <c:v>50500</c:v>
                </c:pt>
                <c:pt idx="86">
                  <c:v>51000</c:v>
                </c:pt>
                <c:pt idx="87">
                  <c:v>51500</c:v>
                </c:pt>
                <c:pt idx="88">
                  <c:v>52000</c:v>
                </c:pt>
                <c:pt idx="89">
                  <c:v>52500</c:v>
                </c:pt>
                <c:pt idx="90">
                  <c:v>53000</c:v>
                </c:pt>
                <c:pt idx="91">
                  <c:v>53500</c:v>
                </c:pt>
                <c:pt idx="92">
                  <c:v>54000</c:v>
                </c:pt>
                <c:pt idx="93">
                  <c:v>54500</c:v>
                </c:pt>
                <c:pt idx="94">
                  <c:v>55000</c:v>
                </c:pt>
                <c:pt idx="95">
                  <c:v>55500</c:v>
                </c:pt>
                <c:pt idx="96">
                  <c:v>56000</c:v>
                </c:pt>
                <c:pt idx="97">
                  <c:v>56500</c:v>
                </c:pt>
                <c:pt idx="98">
                  <c:v>57000</c:v>
                </c:pt>
                <c:pt idx="99">
                  <c:v>57500</c:v>
                </c:pt>
                <c:pt idx="100">
                  <c:v>58000</c:v>
                </c:pt>
                <c:pt idx="101">
                  <c:v>58500</c:v>
                </c:pt>
                <c:pt idx="102">
                  <c:v>59000</c:v>
                </c:pt>
                <c:pt idx="103">
                  <c:v>59500</c:v>
                </c:pt>
                <c:pt idx="104">
                  <c:v>60000</c:v>
                </c:pt>
                <c:pt idx="105">
                  <c:v>60500</c:v>
                </c:pt>
                <c:pt idx="106">
                  <c:v>61000</c:v>
                </c:pt>
                <c:pt idx="107">
                  <c:v>61500</c:v>
                </c:pt>
                <c:pt idx="108">
                  <c:v>62000</c:v>
                </c:pt>
                <c:pt idx="109">
                  <c:v>62500</c:v>
                </c:pt>
                <c:pt idx="110">
                  <c:v>63000</c:v>
                </c:pt>
                <c:pt idx="111">
                  <c:v>63500</c:v>
                </c:pt>
                <c:pt idx="112">
                  <c:v>64000</c:v>
                </c:pt>
                <c:pt idx="113">
                  <c:v>64500</c:v>
                </c:pt>
                <c:pt idx="114">
                  <c:v>65000</c:v>
                </c:pt>
                <c:pt idx="115">
                  <c:v>65500</c:v>
                </c:pt>
                <c:pt idx="116">
                  <c:v>66000</c:v>
                </c:pt>
                <c:pt idx="117">
                  <c:v>66500</c:v>
                </c:pt>
                <c:pt idx="118">
                  <c:v>67000</c:v>
                </c:pt>
                <c:pt idx="119">
                  <c:v>67500</c:v>
                </c:pt>
                <c:pt idx="120">
                  <c:v>68000</c:v>
                </c:pt>
                <c:pt idx="121">
                  <c:v>68500</c:v>
                </c:pt>
                <c:pt idx="122">
                  <c:v>69000</c:v>
                </c:pt>
                <c:pt idx="123">
                  <c:v>69500</c:v>
                </c:pt>
                <c:pt idx="124">
                  <c:v>70000</c:v>
                </c:pt>
                <c:pt idx="125">
                  <c:v>70500</c:v>
                </c:pt>
                <c:pt idx="126">
                  <c:v>71000</c:v>
                </c:pt>
                <c:pt idx="127">
                  <c:v>71500</c:v>
                </c:pt>
                <c:pt idx="128">
                  <c:v>72000</c:v>
                </c:pt>
                <c:pt idx="129">
                  <c:v>72500</c:v>
                </c:pt>
                <c:pt idx="130">
                  <c:v>73000</c:v>
                </c:pt>
                <c:pt idx="131">
                  <c:v>73500</c:v>
                </c:pt>
                <c:pt idx="132">
                  <c:v>74000</c:v>
                </c:pt>
                <c:pt idx="133">
                  <c:v>74500</c:v>
                </c:pt>
                <c:pt idx="134">
                  <c:v>75000</c:v>
                </c:pt>
                <c:pt idx="135">
                  <c:v>75500</c:v>
                </c:pt>
                <c:pt idx="136">
                  <c:v>76000</c:v>
                </c:pt>
                <c:pt idx="137">
                  <c:v>76500</c:v>
                </c:pt>
                <c:pt idx="138">
                  <c:v>77000</c:v>
                </c:pt>
                <c:pt idx="139">
                  <c:v>77500</c:v>
                </c:pt>
                <c:pt idx="140">
                  <c:v>78000</c:v>
                </c:pt>
                <c:pt idx="141">
                  <c:v>78500</c:v>
                </c:pt>
                <c:pt idx="142">
                  <c:v>79000</c:v>
                </c:pt>
                <c:pt idx="143">
                  <c:v>79500</c:v>
                </c:pt>
                <c:pt idx="144">
                  <c:v>80000</c:v>
                </c:pt>
                <c:pt idx="145">
                  <c:v>80500</c:v>
                </c:pt>
                <c:pt idx="146">
                  <c:v>81000</c:v>
                </c:pt>
                <c:pt idx="147">
                  <c:v>81500</c:v>
                </c:pt>
                <c:pt idx="148">
                  <c:v>82000</c:v>
                </c:pt>
                <c:pt idx="149">
                  <c:v>82500</c:v>
                </c:pt>
                <c:pt idx="150">
                  <c:v>83000</c:v>
                </c:pt>
                <c:pt idx="151">
                  <c:v>83500</c:v>
                </c:pt>
                <c:pt idx="152">
                  <c:v>84000</c:v>
                </c:pt>
                <c:pt idx="153">
                  <c:v>84500</c:v>
                </c:pt>
                <c:pt idx="154">
                  <c:v>85000</c:v>
                </c:pt>
                <c:pt idx="155">
                  <c:v>85500</c:v>
                </c:pt>
                <c:pt idx="156">
                  <c:v>86000</c:v>
                </c:pt>
                <c:pt idx="157">
                  <c:v>86500</c:v>
                </c:pt>
                <c:pt idx="158">
                  <c:v>87000</c:v>
                </c:pt>
                <c:pt idx="159">
                  <c:v>87500</c:v>
                </c:pt>
                <c:pt idx="160">
                  <c:v>88000</c:v>
                </c:pt>
                <c:pt idx="161">
                  <c:v>88500</c:v>
                </c:pt>
                <c:pt idx="162">
                  <c:v>89000</c:v>
                </c:pt>
                <c:pt idx="163">
                  <c:v>89500</c:v>
                </c:pt>
                <c:pt idx="164">
                  <c:v>90000</c:v>
                </c:pt>
                <c:pt idx="165">
                  <c:v>90500</c:v>
                </c:pt>
                <c:pt idx="166">
                  <c:v>91000</c:v>
                </c:pt>
                <c:pt idx="167">
                  <c:v>91500</c:v>
                </c:pt>
                <c:pt idx="168">
                  <c:v>92000</c:v>
                </c:pt>
                <c:pt idx="169">
                  <c:v>92500</c:v>
                </c:pt>
                <c:pt idx="170">
                  <c:v>93000</c:v>
                </c:pt>
                <c:pt idx="171">
                  <c:v>93500</c:v>
                </c:pt>
                <c:pt idx="172">
                  <c:v>94000</c:v>
                </c:pt>
                <c:pt idx="173">
                  <c:v>94500</c:v>
                </c:pt>
                <c:pt idx="174">
                  <c:v>95000</c:v>
                </c:pt>
                <c:pt idx="175">
                  <c:v>95500</c:v>
                </c:pt>
                <c:pt idx="176">
                  <c:v>96000</c:v>
                </c:pt>
                <c:pt idx="177">
                  <c:v>96500</c:v>
                </c:pt>
                <c:pt idx="178">
                  <c:v>97000</c:v>
                </c:pt>
                <c:pt idx="179">
                  <c:v>97500</c:v>
                </c:pt>
                <c:pt idx="180">
                  <c:v>98000</c:v>
                </c:pt>
                <c:pt idx="181">
                  <c:v>98500</c:v>
                </c:pt>
                <c:pt idx="182">
                  <c:v>99000</c:v>
                </c:pt>
                <c:pt idx="183">
                  <c:v>99500</c:v>
                </c:pt>
                <c:pt idx="184">
                  <c:v>100000</c:v>
                </c:pt>
                <c:pt idx="185">
                  <c:v>100500</c:v>
                </c:pt>
                <c:pt idx="186">
                  <c:v>101000</c:v>
                </c:pt>
                <c:pt idx="187">
                  <c:v>101500</c:v>
                </c:pt>
                <c:pt idx="188">
                  <c:v>102000</c:v>
                </c:pt>
                <c:pt idx="189">
                  <c:v>102500</c:v>
                </c:pt>
                <c:pt idx="190">
                  <c:v>103000</c:v>
                </c:pt>
                <c:pt idx="191">
                  <c:v>103500</c:v>
                </c:pt>
                <c:pt idx="192">
                  <c:v>104000</c:v>
                </c:pt>
                <c:pt idx="193">
                  <c:v>104500</c:v>
                </c:pt>
                <c:pt idx="194">
                  <c:v>105000</c:v>
                </c:pt>
                <c:pt idx="195">
                  <c:v>105500</c:v>
                </c:pt>
                <c:pt idx="196">
                  <c:v>106000</c:v>
                </c:pt>
                <c:pt idx="197">
                  <c:v>106500</c:v>
                </c:pt>
                <c:pt idx="198">
                  <c:v>107000</c:v>
                </c:pt>
                <c:pt idx="199">
                  <c:v>107500</c:v>
                </c:pt>
                <c:pt idx="200">
                  <c:v>108000</c:v>
                </c:pt>
                <c:pt idx="201">
                  <c:v>108500</c:v>
                </c:pt>
                <c:pt idx="202">
                  <c:v>109000</c:v>
                </c:pt>
                <c:pt idx="203">
                  <c:v>109500</c:v>
                </c:pt>
                <c:pt idx="204">
                  <c:v>110000</c:v>
                </c:pt>
                <c:pt idx="205">
                  <c:v>110500</c:v>
                </c:pt>
                <c:pt idx="206">
                  <c:v>111000</c:v>
                </c:pt>
                <c:pt idx="207">
                  <c:v>111500</c:v>
                </c:pt>
                <c:pt idx="208">
                  <c:v>112000</c:v>
                </c:pt>
                <c:pt idx="209">
                  <c:v>112500</c:v>
                </c:pt>
                <c:pt idx="210">
                  <c:v>113000</c:v>
                </c:pt>
                <c:pt idx="211">
                  <c:v>113500</c:v>
                </c:pt>
                <c:pt idx="212">
                  <c:v>114000</c:v>
                </c:pt>
                <c:pt idx="213">
                  <c:v>114500</c:v>
                </c:pt>
                <c:pt idx="214">
                  <c:v>115000</c:v>
                </c:pt>
                <c:pt idx="215">
                  <c:v>115500</c:v>
                </c:pt>
                <c:pt idx="216">
                  <c:v>116000</c:v>
                </c:pt>
                <c:pt idx="217">
                  <c:v>116500</c:v>
                </c:pt>
                <c:pt idx="218">
                  <c:v>117000</c:v>
                </c:pt>
                <c:pt idx="219">
                  <c:v>117500</c:v>
                </c:pt>
                <c:pt idx="220">
                  <c:v>118000</c:v>
                </c:pt>
                <c:pt idx="221">
                  <c:v>118500</c:v>
                </c:pt>
                <c:pt idx="222">
                  <c:v>119000</c:v>
                </c:pt>
                <c:pt idx="223">
                  <c:v>119500</c:v>
                </c:pt>
                <c:pt idx="224">
                  <c:v>120000</c:v>
                </c:pt>
                <c:pt idx="225">
                  <c:v>120500</c:v>
                </c:pt>
                <c:pt idx="226">
                  <c:v>121000</c:v>
                </c:pt>
                <c:pt idx="227">
                  <c:v>121500</c:v>
                </c:pt>
                <c:pt idx="228">
                  <c:v>122000</c:v>
                </c:pt>
                <c:pt idx="229">
                  <c:v>122500</c:v>
                </c:pt>
                <c:pt idx="230">
                  <c:v>123000</c:v>
                </c:pt>
                <c:pt idx="231">
                  <c:v>123500</c:v>
                </c:pt>
                <c:pt idx="232">
                  <c:v>124000</c:v>
                </c:pt>
                <c:pt idx="233">
                  <c:v>124500</c:v>
                </c:pt>
                <c:pt idx="234">
                  <c:v>125000</c:v>
                </c:pt>
                <c:pt idx="235">
                  <c:v>125500</c:v>
                </c:pt>
                <c:pt idx="236">
                  <c:v>126000</c:v>
                </c:pt>
                <c:pt idx="237">
                  <c:v>126500</c:v>
                </c:pt>
                <c:pt idx="238">
                  <c:v>127000</c:v>
                </c:pt>
                <c:pt idx="239">
                  <c:v>127500</c:v>
                </c:pt>
                <c:pt idx="240">
                  <c:v>128000</c:v>
                </c:pt>
                <c:pt idx="241">
                  <c:v>128500</c:v>
                </c:pt>
                <c:pt idx="242">
                  <c:v>129000</c:v>
                </c:pt>
                <c:pt idx="243">
                  <c:v>129500</c:v>
                </c:pt>
                <c:pt idx="244">
                  <c:v>130000</c:v>
                </c:pt>
                <c:pt idx="245">
                  <c:v>130500</c:v>
                </c:pt>
                <c:pt idx="246">
                  <c:v>131000</c:v>
                </c:pt>
                <c:pt idx="247">
                  <c:v>131500</c:v>
                </c:pt>
                <c:pt idx="248">
                  <c:v>132000</c:v>
                </c:pt>
                <c:pt idx="249">
                  <c:v>132500</c:v>
                </c:pt>
                <c:pt idx="250">
                  <c:v>133000</c:v>
                </c:pt>
                <c:pt idx="251">
                  <c:v>133500</c:v>
                </c:pt>
                <c:pt idx="252">
                  <c:v>134000</c:v>
                </c:pt>
                <c:pt idx="253">
                  <c:v>134500</c:v>
                </c:pt>
                <c:pt idx="254">
                  <c:v>135000</c:v>
                </c:pt>
                <c:pt idx="255">
                  <c:v>135500</c:v>
                </c:pt>
                <c:pt idx="256">
                  <c:v>136000</c:v>
                </c:pt>
                <c:pt idx="257">
                  <c:v>136500</c:v>
                </c:pt>
                <c:pt idx="258">
                  <c:v>137000</c:v>
                </c:pt>
                <c:pt idx="259">
                  <c:v>137500</c:v>
                </c:pt>
                <c:pt idx="260">
                  <c:v>138000</c:v>
                </c:pt>
                <c:pt idx="261">
                  <c:v>138500</c:v>
                </c:pt>
                <c:pt idx="262">
                  <c:v>139000</c:v>
                </c:pt>
                <c:pt idx="263">
                  <c:v>139500</c:v>
                </c:pt>
                <c:pt idx="264">
                  <c:v>140000</c:v>
                </c:pt>
                <c:pt idx="265">
                  <c:v>140500</c:v>
                </c:pt>
                <c:pt idx="266">
                  <c:v>141000</c:v>
                </c:pt>
                <c:pt idx="267">
                  <c:v>141500</c:v>
                </c:pt>
                <c:pt idx="268">
                  <c:v>142000</c:v>
                </c:pt>
                <c:pt idx="269">
                  <c:v>142500</c:v>
                </c:pt>
                <c:pt idx="270">
                  <c:v>143000</c:v>
                </c:pt>
                <c:pt idx="271">
                  <c:v>143500</c:v>
                </c:pt>
                <c:pt idx="272">
                  <c:v>144000</c:v>
                </c:pt>
                <c:pt idx="273">
                  <c:v>144500</c:v>
                </c:pt>
                <c:pt idx="274">
                  <c:v>145000</c:v>
                </c:pt>
                <c:pt idx="275">
                  <c:v>145500</c:v>
                </c:pt>
                <c:pt idx="276">
                  <c:v>146000</c:v>
                </c:pt>
                <c:pt idx="277">
                  <c:v>146500</c:v>
                </c:pt>
                <c:pt idx="278">
                  <c:v>147000</c:v>
                </c:pt>
                <c:pt idx="279">
                  <c:v>147500</c:v>
                </c:pt>
                <c:pt idx="280">
                  <c:v>148000</c:v>
                </c:pt>
                <c:pt idx="281">
                  <c:v>148500</c:v>
                </c:pt>
                <c:pt idx="282">
                  <c:v>149000</c:v>
                </c:pt>
                <c:pt idx="283">
                  <c:v>149500</c:v>
                </c:pt>
                <c:pt idx="284">
                  <c:v>150000</c:v>
                </c:pt>
                <c:pt idx="285">
                  <c:v>150500</c:v>
                </c:pt>
                <c:pt idx="286">
                  <c:v>151000</c:v>
                </c:pt>
                <c:pt idx="287">
                  <c:v>151500</c:v>
                </c:pt>
                <c:pt idx="288">
                  <c:v>152000</c:v>
                </c:pt>
                <c:pt idx="289">
                  <c:v>152500</c:v>
                </c:pt>
                <c:pt idx="290">
                  <c:v>153000</c:v>
                </c:pt>
                <c:pt idx="291">
                  <c:v>153500</c:v>
                </c:pt>
                <c:pt idx="292">
                  <c:v>154000</c:v>
                </c:pt>
                <c:pt idx="293">
                  <c:v>154500</c:v>
                </c:pt>
                <c:pt idx="294">
                  <c:v>155000</c:v>
                </c:pt>
                <c:pt idx="295">
                  <c:v>155500</c:v>
                </c:pt>
                <c:pt idx="296">
                  <c:v>156000</c:v>
                </c:pt>
                <c:pt idx="297">
                  <c:v>156500</c:v>
                </c:pt>
                <c:pt idx="298">
                  <c:v>157000</c:v>
                </c:pt>
                <c:pt idx="299">
                  <c:v>157500</c:v>
                </c:pt>
                <c:pt idx="300">
                  <c:v>158000</c:v>
                </c:pt>
                <c:pt idx="301">
                  <c:v>158500</c:v>
                </c:pt>
                <c:pt idx="302">
                  <c:v>159000</c:v>
                </c:pt>
                <c:pt idx="303">
                  <c:v>159500</c:v>
                </c:pt>
                <c:pt idx="304">
                  <c:v>160000</c:v>
                </c:pt>
                <c:pt idx="305">
                  <c:v>160500</c:v>
                </c:pt>
                <c:pt idx="306">
                  <c:v>161000</c:v>
                </c:pt>
                <c:pt idx="307">
                  <c:v>161500</c:v>
                </c:pt>
                <c:pt idx="308">
                  <c:v>162000</c:v>
                </c:pt>
                <c:pt idx="309">
                  <c:v>162500</c:v>
                </c:pt>
                <c:pt idx="310">
                  <c:v>163000</c:v>
                </c:pt>
                <c:pt idx="311">
                  <c:v>163500</c:v>
                </c:pt>
                <c:pt idx="312">
                  <c:v>164000</c:v>
                </c:pt>
                <c:pt idx="313">
                  <c:v>164500</c:v>
                </c:pt>
                <c:pt idx="314">
                  <c:v>165000</c:v>
                </c:pt>
                <c:pt idx="315">
                  <c:v>165500</c:v>
                </c:pt>
                <c:pt idx="316">
                  <c:v>166000</c:v>
                </c:pt>
                <c:pt idx="317">
                  <c:v>166500</c:v>
                </c:pt>
                <c:pt idx="318">
                  <c:v>167000</c:v>
                </c:pt>
                <c:pt idx="319">
                  <c:v>167500</c:v>
                </c:pt>
                <c:pt idx="320">
                  <c:v>168000</c:v>
                </c:pt>
                <c:pt idx="321">
                  <c:v>168500</c:v>
                </c:pt>
                <c:pt idx="322">
                  <c:v>169000</c:v>
                </c:pt>
                <c:pt idx="323">
                  <c:v>169500</c:v>
                </c:pt>
                <c:pt idx="324">
                  <c:v>170000</c:v>
                </c:pt>
                <c:pt idx="325">
                  <c:v>170500</c:v>
                </c:pt>
                <c:pt idx="326">
                  <c:v>171000</c:v>
                </c:pt>
                <c:pt idx="327">
                  <c:v>171500</c:v>
                </c:pt>
                <c:pt idx="328">
                  <c:v>172000</c:v>
                </c:pt>
                <c:pt idx="329">
                  <c:v>172500</c:v>
                </c:pt>
                <c:pt idx="330">
                  <c:v>173000</c:v>
                </c:pt>
                <c:pt idx="331">
                  <c:v>173500</c:v>
                </c:pt>
                <c:pt idx="332">
                  <c:v>174000</c:v>
                </c:pt>
                <c:pt idx="333">
                  <c:v>174500</c:v>
                </c:pt>
                <c:pt idx="334">
                  <c:v>175000</c:v>
                </c:pt>
                <c:pt idx="335">
                  <c:v>175500</c:v>
                </c:pt>
                <c:pt idx="336">
                  <c:v>176000</c:v>
                </c:pt>
                <c:pt idx="337">
                  <c:v>176500</c:v>
                </c:pt>
                <c:pt idx="338">
                  <c:v>177000</c:v>
                </c:pt>
                <c:pt idx="339">
                  <c:v>177500</c:v>
                </c:pt>
                <c:pt idx="340">
                  <c:v>178000</c:v>
                </c:pt>
                <c:pt idx="341">
                  <c:v>178500</c:v>
                </c:pt>
                <c:pt idx="342">
                  <c:v>179000</c:v>
                </c:pt>
                <c:pt idx="343">
                  <c:v>179500</c:v>
                </c:pt>
                <c:pt idx="344">
                  <c:v>180000</c:v>
                </c:pt>
                <c:pt idx="345">
                  <c:v>180500</c:v>
                </c:pt>
                <c:pt idx="346">
                  <c:v>181000</c:v>
                </c:pt>
                <c:pt idx="347">
                  <c:v>181500</c:v>
                </c:pt>
                <c:pt idx="348">
                  <c:v>182000</c:v>
                </c:pt>
                <c:pt idx="349">
                  <c:v>182500</c:v>
                </c:pt>
                <c:pt idx="350">
                  <c:v>183000</c:v>
                </c:pt>
                <c:pt idx="351">
                  <c:v>183500</c:v>
                </c:pt>
                <c:pt idx="352">
                  <c:v>184000</c:v>
                </c:pt>
                <c:pt idx="353">
                  <c:v>184500</c:v>
                </c:pt>
                <c:pt idx="354">
                  <c:v>185000</c:v>
                </c:pt>
                <c:pt idx="355">
                  <c:v>185500</c:v>
                </c:pt>
                <c:pt idx="356">
                  <c:v>186000</c:v>
                </c:pt>
                <c:pt idx="357">
                  <c:v>186500</c:v>
                </c:pt>
                <c:pt idx="358">
                  <c:v>187000</c:v>
                </c:pt>
                <c:pt idx="359">
                  <c:v>187500</c:v>
                </c:pt>
                <c:pt idx="360">
                  <c:v>188000</c:v>
                </c:pt>
                <c:pt idx="361">
                  <c:v>188500</c:v>
                </c:pt>
                <c:pt idx="362">
                  <c:v>189000</c:v>
                </c:pt>
                <c:pt idx="363">
                  <c:v>189500</c:v>
                </c:pt>
                <c:pt idx="364">
                  <c:v>190000</c:v>
                </c:pt>
                <c:pt idx="365">
                  <c:v>190500</c:v>
                </c:pt>
                <c:pt idx="366">
                  <c:v>191000</c:v>
                </c:pt>
                <c:pt idx="367">
                  <c:v>191500</c:v>
                </c:pt>
                <c:pt idx="368">
                  <c:v>192000</c:v>
                </c:pt>
                <c:pt idx="369">
                  <c:v>192500</c:v>
                </c:pt>
                <c:pt idx="370">
                  <c:v>193000</c:v>
                </c:pt>
                <c:pt idx="371">
                  <c:v>193500</c:v>
                </c:pt>
                <c:pt idx="372">
                  <c:v>194000</c:v>
                </c:pt>
                <c:pt idx="373">
                  <c:v>194500</c:v>
                </c:pt>
                <c:pt idx="374">
                  <c:v>195000</c:v>
                </c:pt>
                <c:pt idx="375">
                  <c:v>195500</c:v>
                </c:pt>
                <c:pt idx="376">
                  <c:v>196000</c:v>
                </c:pt>
                <c:pt idx="377">
                  <c:v>196500</c:v>
                </c:pt>
                <c:pt idx="378">
                  <c:v>197000</c:v>
                </c:pt>
                <c:pt idx="379">
                  <c:v>197500</c:v>
                </c:pt>
                <c:pt idx="380">
                  <c:v>198000</c:v>
                </c:pt>
                <c:pt idx="381">
                  <c:v>198500</c:v>
                </c:pt>
                <c:pt idx="382">
                  <c:v>199000</c:v>
                </c:pt>
                <c:pt idx="383">
                  <c:v>199500</c:v>
                </c:pt>
                <c:pt idx="384">
                  <c:v>200000</c:v>
                </c:pt>
              </c:numCache>
            </c:numRef>
          </c:xVal>
          <c:yVal>
            <c:numRef>
              <c:f>List1!$O$4:$O$388</c:f>
              <c:numCache>
                <c:formatCode>0.00</c:formatCode>
                <c:ptCount val="385"/>
                <c:pt idx="0">
                  <c:v>5.2452830188679247</c:v>
                </c:pt>
                <c:pt idx="1">
                  <c:v>7.8002219755826854</c:v>
                </c:pt>
                <c:pt idx="2">
                  <c:v>10.071278825995806</c:v>
                </c:pt>
                <c:pt idx="3">
                  <c:v>12.103277060575968</c:v>
                </c:pt>
                <c:pt idx="4">
                  <c:v>13.932075471698113</c:v>
                </c:pt>
                <c:pt idx="5">
                  <c:v>15.58670260557053</c:v>
                </c:pt>
                <c:pt idx="6">
                  <c:v>17.09090909090909</c:v>
                </c:pt>
                <c:pt idx="7">
                  <c:v>18.464315012305168</c:v>
                </c:pt>
                <c:pt idx="8">
                  <c:v>19.723270440251572</c:v>
                </c:pt>
                <c:pt idx="9">
                  <c:v>20.881509433962265</c:v>
                </c:pt>
                <c:pt idx="10">
                  <c:v>21.950653120464441</c:v>
                </c:pt>
                <c:pt idx="11">
                  <c:v>22.940600978336828</c:v>
                </c:pt>
                <c:pt idx="12">
                  <c:v>23.859838274932617</c:v>
                </c:pt>
                <c:pt idx="13">
                  <c:v>24.715679895901104</c:v>
                </c:pt>
                <c:pt idx="14">
                  <c:v>25.51446540880503</c:v>
                </c:pt>
                <c:pt idx="15">
                  <c:v>26.261716372489346</c:v>
                </c:pt>
                <c:pt idx="16">
                  <c:v>26.962264150943394</c:v>
                </c:pt>
                <c:pt idx="17">
                  <c:v>27.620354488279013</c:v>
                </c:pt>
                <c:pt idx="18">
                  <c:v>28.23973362930078</c:v>
                </c:pt>
                <c:pt idx="19">
                  <c:v>28.823719676549864</c:v>
                </c:pt>
                <c:pt idx="20">
                  <c:v>29.375262054507338</c:v>
                </c:pt>
                <c:pt idx="21">
                  <c:v>29.896991330953593</c:v>
                </c:pt>
                <c:pt idx="22">
                  <c:v>30.391261171797417</c:v>
                </c:pt>
                <c:pt idx="23">
                  <c:v>30.860183841315919</c:v>
                </c:pt>
                <c:pt idx="24">
                  <c:v>31.305660377358492</c:v>
                </c:pt>
                <c:pt idx="25">
                  <c:v>31.729406350667283</c:v>
                </c:pt>
                <c:pt idx="26">
                  <c:v>32.132973944294704</c:v>
                </c:pt>
                <c:pt idx="27">
                  <c:v>32.517770952172</c:v>
                </c:pt>
                <c:pt idx="28">
                  <c:v>32.885077186963976</c:v>
                </c:pt>
                <c:pt idx="29">
                  <c:v>33.236058700209639</c:v>
                </c:pt>
                <c:pt idx="30">
                  <c:v>33.571780147662018</c:v>
                </c:pt>
                <c:pt idx="31">
                  <c:v>33.893215576073864</c:v>
                </c:pt>
                <c:pt idx="32">
                  <c:v>34.20125786163522</c:v>
                </c:pt>
                <c:pt idx="33">
                  <c:v>34.496726992683868</c:v>
                </c:pt>
                <c:pt idx="34">
                  <c:v>34.780377358490568</c:v>
                </c:pt>
                <c:pt idx="35">
                  <c:v>35.052904180540139</c:v>
                </c:pt>
                <c:pt idx="36">
                  <c:v>35.314949201741655</c:v>
                </c:pt>
                <c:pt idx="37">
                  <c:v>35.567105731577072</c:v>
                </c:pt>
                <c:pt idx="38">
                  <c:v>35.809923130677845</c:v>
                </c:pt>
                <c:pt idx="39">
                  <c:v>36.043910806174956</c:v>
                </c:pt>
                <c:pt idx="40">
                  <c:v>36.269541778975736</c:v>
                </c:pt>
                <c:pt idx="41">
                  <c:v>36.487255875537898</c:v>
                </c:pt>
                <c:pt idx="42">
                  <c:v>36.697462589459988</c:v>
                </c:pt>
                <c:pt idx="43">
                  <c:v>36.90054365206268</c:v>
                </c:pt>
                <c:pt idx="44">
                  <c:v>37.096855345911948</c:v>
                </c:pt>
                <c:pt idx="45">
                  <c:v>37.286730590782554</c:v>
                </c:pt>
                <c:pt idx="46">
                  <c:v>37.470480827754109</c:v>
                </c:pt>
                <c:pt idx="47">
                  <c:v>37.648397723869422</c:v>
                </c:pt>
                <c:pt idx="48">
                  <c:v>37.820754716981128</c:v>
                </c:pt>
                <c:pt idx="49">
                  <c:v>37.987808417997101</c:v>
                </c:pt>
                <c:pt idx="50">
                  <c:v>38.149799885648946</c:v>
                </c:pt>
                <c:pt idx="51">
                  <c:v>38.306955787102225</c:v>
                </c:pt>
                <c:pt idx="52">
                  <c:v>38.459489456159822</c:v>
                </c:pt>
                <c:pt idx="53">
                  <c:v>38.607601859447634</c:v>
                </c:pt>
                <c:pt idx="54">
                  <c:v>38.751482479784364</c:v>
                </c:pt>
                <c:pt idx="55">
                  <c:v>38.891310124900343</c:v>
                </c:pt>
                <c:pt idx="56">
                  <c:v>39.027253668763102</c:v>
                </c:pt>
                <c:pt idx="57">
                  <c:v>39.15947273197208</c:v>
                </c:pt>
                <c:pt idx="58">
                  <c:v>39.288118306986227</c:v>
                </c:pt>
                <c:pt idx="59">
                  <c:v>39.413333333333334</c:v>
                </c:pt>
                <c:pt idx="60">
                  <c:v>39.535253227408141</c:v>
                </c:pt>
                <c:pt idx="61">
                  <c:v>39.654006370987503</c:v>
                </c:pt>
                <c:pt idx="62">
                  <c:v>39.769714562167394</c:v>
                </c:pt>
                <c:pt idx="63">
                  <c:v>39.882493432051582</c:v>
                </c:pt>
                <c:pt idx="64">
                  <c:v>39.992452830188682</c:v>
                </c:pt>
                <c:pt idx="65">
                  <c:v>40.09969718145819</c:v>
                </c:pt>
                <c:pt idx="66">
                  <c:v>40.204325816843074</c:v>
                </c:pt>
                <c:pt idx="67">
                  <c:v>40.306433280290975</c:v>
                </c:pt>
                <c:pt idx="68">
                  <c:v>40.406109613656781</c:v>
                </c:pt>
                <c:pt idx="69">
                  <c:v>40.503440621531631</c:v>
                </c:pt>
                <c:pt idx="70">
                  <c:v>40.598508117595436</c:v>
                </c:pt>
                <c:pt idx="71">
                  <c:v>40.691390153979611</c:v>
                </c:pt>
                <c:pt idx="72">
                  <c:v>40.782161234991428</c:v>
                </c:pt>
                <c:pt idx="73">
                  <c:v>40.870892516429933</c:v>
                </c:pt>
                <c:pt idx="74">
                  <c:v>40.957651991614256</c:v>
                </c:pt>
                <c:pt idx="75">
                  <c:v>41.042504665146176</c:v>
                </c:pt>
                <c:pt idx="76">
                  <c:v>41.125512715340449</c:v>
                </c:pt>
                <c:pt idx="77">
                  <c:v>41.206735646175694</c:v>
                </c:pt>
                <c:pt idx="78">
                  <c:v>41.286230429546364</c:v>
                </c:pt>
                <c:pt idx="79">
                  <c:v>41.364051638530285</c:v>
                </c:pt>
                <c:pt idx="80">
                  <c:v>41.440251572327043</c:v>
                </c:pt>
                <c:pt idx="81">
                  <c:v>41.514880373468202</c:v>
                </c:pt>
                <c:pt idx="82">
                  <c:v>41.587986137851367</c:v>
                </c:pt>
                <c:pt idx="83">
                  <c:v>41.659615018105583</c:v>
                </c:pt>
                <c:pt idx="84">
                  <c:v>41.72981132075472</c:v>
                </c:pt>
                <c:pt idx="85">
                  <c:v>41.798617597608818</c:v>
                </c:pt>
                <c:pt idx="86">
                  <c:v>41.866074731779506</c:v>
                </c:pt>
                <c:pt idx="87">
                  <c:v>41.93222201868474</c:v>
                </c:pt>
                <c:pt idx="88">
                  <c:v>41.997097242380264</c:v>
                </c:pt>
                <c:pt idx="89">
                  <c:v>42.060736747529198</c:v>
                </c:pt>
                <c:pt idx="90">
                  <c:v>42.123175507297972</c:v>
                </c:pt>
                <c:pt idx="91">
                  <c:v>42.184447187444896</c:v>
                </c:pt>
                <c:pt idx="92">
                  <c:v>42.244584206848359</c:v>
                </c:pt>
                <c:pt idx="93">
                  <c:v>42.303617794703136</c:v>
                </c:pt>
                <c:pt idx="94">
                  <c:v>42.361578044596918</c:v>
                </c:pt>
                <c:pt idx="95">
                  <c:v>42.418493965663778</c:v>
                </c:pt>
                <c:pt idx="96">
                  <c:v>42.474393530997304</c:v>
                </c:pt>
                <c:pt idx="97">
                  <c:v>42.529303723493072</c:v>
                </c:pt>
                <c:pt idx="98">
                  <c:v>42.583250579278385</c:v>
                </c:pt>
                <c:pt idx="99">
                  <c:v>42.636259228876128</c:v>
                </c:pt>
                <c:pt idx="100">
                  <c:v>42.688353936239423</c:v>
                </c:pt>
                <c:pt idx="101">
                  <c:v>42.739558135784549</c:v>
                </c:pt>
                <c:pt idx="102">
                  <c:v>42.789894467540776</c:v>
                </c:pt>
                <c:pt idx="103">
                  <c:v>42.839384810527989</c:v>
                </c:pt>
                <c:pt idx="104">
                  <c:v>42.88805031446541</c:v>
                </c:pt>
                <c:pt idx="105">
                  <c:v>42.935911429907996</c:v>
                </c:pt>
                <c:pt idx="106">
                  <c:v>42.982987936900713</c:v>
                </c:pt>
                <c:pt idx="107">
                  <c:v>43.029298972235004</c:v>
                </c:pt>
                <c:pt idx="108">
                  <c:v>43.074863055386487</c:v>
                </c:pt>
                <c:pt idx="109">
                  <c:v>43.119698113207548</c:v>
                </c:pt>
                <c:pt idx="110">
                  <c:v>43.163821503444147</c:v>
                </c:pt>
                <c:pt idx="111">
                  <c:v>43.207250037141584</c:v>
                </c:pt>
                <c:pt idx="112">
                  <c:v>43.25</c:v>
                </c:pt>
                <c:pt idx="113">
                  <c:v>43.292087172736579</c:v>
                </c:pt>
                <c:pt idx="114">
                  <c:v>43.33352685050798</c:v>
                </c:pt>
                <c:pt idx="115">
                  <c:v>43.374333861443183</c:v>
                </c:pt>
                <c:pt idx="116">
                  <c:v>43.414522584333902</c:v>
                </c:pt>
                <c:pt idx="117">
                  <c:v>43.454106965527025</c:v>
                </c:pt>
                <c:pt idx="118">
                  <c:v>43.493100535060549</c:v>
                </c:pt>
                <c:pt idx="119">
                  <c:v>43.531516422082461</c:v>
                </c:pt>
                <c:pt idx="120">
                  <c:v>43.569367369589344</c:v>
                </c:pt>
                <c:pt idx="121">
                  <c:v>43.606665748519482</c:v>
                </c:pt>
                <c:pt idx="122">
                  <c:v>43.643423571233257</c:v>
                </c:pt>
                <c:pt idx="123">
                  <c:v>43.679652504411564</c:v>
                </c:pt>
                <c:pt idx="124">
                  <c:v>43.715363881401622</c:v>
                </c:pt>
                <c:pt idx="125">
                  <c:v>43.7505687140372</c:v>
                </c:pt>
                <c:pt idx="126">
                  <c:v>43.785277703959608</c:v>
                </c:pt>
                <c:pt idx="127">
                  <c:v>43.819501253463514</c:v>
                </c:pt>
                <c:pt idx="128">
                  <c:v>43.853249475890991</c:v>
                </c:pt>
                <c:pt idx="129">
                  <c:v>43.886532205595316</c:v>
                </c:pt>
                <c:pt idx="130">
                  <c:v>43.91935900749548</c:v>
                </c:pt>
                <c:pt idx="131">
                  <c:v>43.951739186240538</c:v>
                </c:pt>
                <c:pt idx="132">
                  <c:v>43.983681795002546</c:v>
                </c:pt>
                <c:pt idx="133">
                  <c:v>44.015195643915412</c:v>
                </c:pt>
                <c:pt idx="134">
                  <c:v>44.0462893081761</c:v>
                </c:pt>
                <c:pt idx="135">
                  <c:v>44.076971135824067</c:v>
                </c:pt>
                <c:pt idx="136">
                  <c:v>44.107249255213503</c:v>
                </c:pt>
                <c:pt idx="137">
                  <c:v>44.137131582192623</c:v>
                </c:pt>
                <c:pt idx="138">
                  <c:v>44.166625827003188</c:v>
                </c:pt>
                <c:pt idx="139">
                  <c:v>44.195739500912964</c:v>
                </c:pt>
                <c:pt idx="140">
                  <c:v>44.224479922593133</c:v>
                </c:pt>
                <c:pt idx="141">
                  <c:v>44.252854224251891</c:v>
                </c:pt>
                <c:pt idx="142">
                  <c:v>44.280869357535231</c:v>
                </c:pt>
                <c:pt idx="143">
                  <c:v>44.308532099204939</c:v>
                </c:pt>
                <c:pt idx="144">
                  <c:v>44.33584905660377</c:v>
                </c:pt>
                <c:pt idx="145">
                  <c:v>44.36282667291691</c:v>
                </c:pt>
                <c:pt idx="146">
                  <c:v>44.389471232238527</c:v>
                </c:pt>
                <c:pt idx="147">
                  <c:v>44.415788864451905</c:v>
                </c:pt>
                <c:pt idx="148">
                  <c:v>44.441785549930977</c:v>
                </c:pt>
                <c:pt idx="149">
                  <c:v>44.4674671240709</c:v>
                </c:pt>
                <c:pt idx="150">
                  <c:v>44.492839281654923</c:v>
                </c:pt>
                <c:pt idx="151">
                  <c:v>44.517907581064286</c:v>
                </c:pt>
                <c:pt idx="152">
                  <c:v>44.542677448337827</c:v>
                </c:pt>
                <c:pt idx="153">
                  <c:v>44.567154181087417</c:v>
                </c:pt>
                <c:pt idx="154">
                  <c:v>44.591342952275248</c:v>
                </c:pt>
                <c:pt idx="155">
                  <c:v>44.615248813858543</c:v>
                </c:pt>
                <c:pt idx="156">
                  <c:v>44.638876700307151</c:v>
                </c:pt>
                <c:pt idx="157">
                  <c:v>44.662231431999125</c:v>
                </c:pt>
                <c:pt idx="158">
                  <c:v>44.685317718499242</c:v>
                </c:pt>
                <c:pt idx="159">
                  <c:v>44.708140161725069</c:v>
                </c:pt>
                <c:pt idx="160">
                  <c:v>44.730703259005146</c:v>
                </c:pt>
                <c:pt idx="161">
                  <c:v>44.753011406033472</c:v>
                </c:pt>
                <c:pt idx="162">
                  <c:v>44.775068899724403</c:v>
                </c:pt>
                <c:pt idx="163">
                  <c:v>44.796879940971856</c:v>
                </c:pt>
                <c:pt idx="164">
                  <c:v>44.818448637316557</c:v>
                </c:pt>
                <c:pt idx="165">
                  <c:v>44.839779005524861</c:v>
                </c:pt>
                <c:pt idx="166">
                  <c:v>44.86087497408252</c:v>
                </c:pt>
                <c:pt idx="167">
                  <c:v>44.881740385606761</c:v>
                </c:pt>
                <c:pt idx="168">
                  <c:v>44.902378999179653</c:v>
                </c:pt>
                <c:pt idx="169">
                  <c:v>44.92279449260581</c:v>
                </c:pt>
                <c:pt idx="170">
                  <c:v>44.94299046459728</c:v>
                </c:pt>
                <c:pt idx="171">
                  <c:v>44.962970436888305</c:v>
                </c:pt>
                <c:pt idx="172">
                  <c:v>44.982737856282618</c:v>
                </c:pt>
                <c:pt idx="173">
                  <c:v>45.002296096635718</c:v>
                </c:pt>
                <c:pt idx="174">
                  <c:v>45.021648460774578</c:v>
                </c:pt>
                <c:pt idx="175">
                  <c:v>45.040798182357008</c:v>
                </c:pt>
                <c:pt idx="176">
                  <c:v>45.059748427672957</c:v>
                </c:pt>
                <c:pt idx="177">
                  <c:v>46.697428878678267</c:v>
                </c:pt>
                <c:pt idx="178">
                  <c:v>46.70764442715425</c:v>
                </c:pt>
                <c:pt idx="179">
                  <c:v>46.717755200774072</c:v>
                </c:pt>
                <c:pt idx="180">
                  <c:v>46.727762803234505</c:v>
                </c:pt>
                <c:pt idx="181">
                  <c:v>46.737668805669955</c:v>
                </c:pt>
                <c:pt idx="182">
                  <c:v>46.747474747474747</c:v>
                </c:pt>
                <c:pt idx="183">
                  <c:v>46.757182137100592</c:v>
                </c:pt>
                <c:pt idx="184">
                  <c:v>46.766792452830188</c:v>
                </c:pt>
                <c:pt idx="185">
                  <c:v>46.776307143527646</c:v>
                </c:pt>
                <c:pt idx="186">
                  <c:v>46.785727629366711</c:v>
                </c:pt>
                <c:pt idx="187">
                  <c:v>46.748995259782497</c:v>
                </c:pt>
                <c:pt idx="188">
                  <c:v>46.734409914909349</c:v>
                </c:pt>
                <c:pt idx="189">
                  <c:v>46.719966866083752</c:v>
                </c:pt>
                <c:pt idx="190">
                  <c:v>46.705664041033153</c:v>
                </c:pt>
                <c:pt idx="191">
                  <c:v>46.691499407528937</c:v>
                </c:pt>
                <c:pt idx="192">
                  <c:v>46.677470972423798</c:v>
                </c:pt>
                <c:pt idx="193">
                  <c:v>46.663576780716795</c:v>
                </c:pt>
                <c:pt idx="194">
                  <c:v>46.649814914645098</c:v>
                </c:pt>
                <c:pt idx="195">
                  <c:v>46.636183492801571</c:v>
                </c:pt>
                <c:pt idx="196">
                  <c:v>46.622680669277315</c:v>
                </c:pt>
                <c:pt idx="197">
                  <c:v>46.609304632828412</c:v>
                </c:pt>
                <c:pt idx="198">
                  <c:v>46.596053606065944</c:v>
                </c:pt>
                <c:pt idx="199">
                  <c:v>46.582925844668708</c:v>
                </c:pt>
                <c:pt idx="200">
                  <c:v>46.569919636617747</c:v>
                </c:pt>
                <c:pt idx="201">
                  <c:v>46.557033301452044</c:v>
                </c:pt>
                <c:pt idx="202">
                  <c:v>46.544265189544745</c:v>
                </c:pt>
                <c:pt idx="203">
                  <c:v>46.531613681399151</c:v>
                </c:pt>
                <c:pt idx="204">
                  <c:v>46.519077186963976</c:v>
                </c:pt>
                <c:pt idx="205">
                  <c:v>46.506654144967122</c:v>
                </c:pt>
                <c:pt idx="206">
                  <c:v>46.49434302226755</c:v>
                </c:pt>
                <c:pt idx="207">
                  <c:v>46.482142313224465</c:v>
                </c:pt>
                <c:pt idx="208">
                  <c:v>46.470050539083552</c:v>
                </c:pt>
                <c:pt idx="209">
                  <c:v>46.458066247379449</c:v>
                </c:pt>
                <c:pt idx="210">
                  <c:v>46.446188011354145</c:v>
                </c:pt>
                <c:pt idx="211">
                  <c:v>46.434414429390735</c:v>
                </c:pt>
                <c:pt idx="212">
                  <c:v>46.422744124462092</c:v>
                </c:pt>
                <c:pt idx="213">
                  <c:v>46.411175743593965</c:v>
                </c:pt>
                <c:pt idx="214">
                  <c:v>46.399707957342081</c:v>
                </c:pt>
                <c:pt idx="215">
                  <c:v>46.388339459282854</c:v>
                </c:pt>
                <c:pt idx="216">
                  <c:v>46.377068965517239</c:v>
                </c:pt>
                <c:pt idx="217">
                  <c:v>46.365895214187383</c:v>
                </c:pt>
                <c:pt idx="218">
                  <c:v>46.354816965005639</c:v>
                </c:pt>
                <c:pt idx="219">
                  <c:v>46.343832998795662</c:v>
                </c:pt>
                <c:pt idx="220">
                  <c:v>46.332942117045086</c:v>
                </c:pt>
                <c:pt idx="221">
                  <c:v>46.322143141469624</c:v>
                </c:pt>
                <c:pt idx="222">
                  <c:v>46.311434913588073</c:v>
                </c:pt>
                <c:pt idx="223">
                  <c:v>46.300816294308042</c:v>
                </c:pt>
                <c:pt idx="224">
                  <c:v>46.290286163522012</c:v>
                </c:pt>
                <c:pt idx="225">
                  <c:v>46.279843419713451</c:v>
                </c:pt>
                <c:pt idx="226">
                  <c:v>46.26948697957274</c:v>
                </c:pt>
                <c:pt idx="227">
                  <c:v>46.259215777622479</c:v>
                </c:pt>
                <c:pt idx="228">
                  <c:v>46.249028765852145</c:v>
                </c:pt>
                <c:pt idx="229">
                  <c:v>46.238924913361565</c:v>
                </c:pt>
                <c:pt idx="230">
                  <c:v>46.228903206013186</c:v>
                </c:pt>
                <c:pt idx="231">
                  <c:v>46.218962646092734</c:v>
                </c:pt>
                <c:pt idx="232">
                  <c:v>46.209102251978088</c:v>
                </c:pt>
                <c:pt idx="233">
                  <c:v>46.199321057816164</c:v>
                </c:pt>
                <c:pt idx="234">
                  <c:v>46.189618113207544</c:v>
                </c:pt>
                <c:pt idx="235">
                  <c:v>46.179992482898591</c:v>
                </c:pt>
                <c:pt idx="236">
                  <c:v>46.170443246480978</c:v>
                </c:pt>
                <c:pt idx="237">
                  <c:v>46.160969498098289</c:v>
                </c:pt>
                <c:pt idx="238">
                  <c:v>46.151570346159552</c:v>
                </c:pt>
                <c:pt idx="239">
                  <c:v>46.142244913059557</c:v>
                </c:pt>
                <c:pt idx="240">
                  <c:v>46.132992334905651</c:v>
                </c:pt>
                <c:pt idx="241">
                  <c:v>46.123811761251005</c:v>
                </c:pt>
                <c:pt idx="242">
                  <c:v>46.114702354833987</c:v>
                </c:pt>
                <c:pt idx="243">
                  <c:v>46.105663291323665</c:v>
                </c:pt>
                <c:pt idx="244">
                  <c:v>46.096693759071108</c:v>
                </c:pt>
                <c:pt idx="245">
                  <c:v>46.087792958866473</c:v>
                </c:pt>
                <c:pt idx="246">
                  <c:v>46.078960103701569</c:v>
                </c:pt>
                <c:pt idx="247">
                  <c:v>46.070194418537916</c:v>
                </c:pt>
                <c:pt idx="248">
                  <c:v>46.061495140080041</c:v>
                </c:pt>
                <c:pt idx="249">
                  <c:v>46.052861516553925</c:v>
                </c:pt>
                <c:pt idx="250">
                  <c:v>46.044292807490422</c:v>
                </c:pt>
                <c:pt idx="251">
                  <c:v>46.035788283513526</c:v>
                </c:pt>
                <c:pt idx="252">
                  <c:v>46.027347226133479</c:v>
                </c:pt>
                <c:pt idx="253">
                  <c:v>46.018968927544364</c:v>
                </c:pt>
                <c:pt idx="254">
                  <c:v>46.010652690426276</c:v>
                </c:pt>
                <c:pt idx="255">
                  <c:v>46.002397827751857</c:v>
                </c:pt>
                <c:pt idx="256">
                  <c:v>45.994203662597108</c:v>
                </c:pt>
                <c:pt idx="257">
                  <c:v>45.986069527956317</c:v>
                </c:pt>
                <c:pt idx="258">
                  <c:v>45.977994766561075</c:v>
                </c:pt>
                <c:pt idx="259">
                  <c:v>45.969978730703254</c:v>
                </c:pt>
                <c:pt idx="260">
                  <c:v>45.962020782061799</c:v>
                </c:pt>
                <c:pt idx="261">
                  <c:v>45.954120291533265</c:v>
                </c:pt>
                <c:pt idx="262">
                  <c:v>45.946276639066106</c:v>
                </c:pt>
                <c:pt idx="263">
                  <c:v>45.938489213498343</c:v>
                </c:pt>
                <c:pt idx="264">
                  <c:v>45.930757412398918</c:v>
                </c:pt>
                <c:pt idx="265">
                  <c:v>45.923080641912307</c:v>
                </c:pt>
                <c:pt idx="266">
                  <c:v>45.915458316606447</c:v>
                </c:pt>
                <c:pt idx="267">
                  <c:v>45.907889859323951</c:v>
                </c:pt>
                <c:pt idx="268">
                  <c:v>45.900374701036405</c:v>
                </c:pt>
                <c:pt idx="269">
                  <c:v>45.892912280701751</c:v>
                </c:pt>
                <c:pt idx="270">
                  <c:v>45.885502045124682</c:v>
                </c:pt>
                <c:pt idx="271">
                  <c:v>45.878143448819927</c:v>
                </c:pt>
                <c:pt idx="272">
                  <c:v>45.870835953878405</c:v>
                </c:pt>
                <c:pt idx="273">
                  <c:v>45.863579029836124</c:v>
                </c:pt>
                <c:pt idx="274">
                  <c:v>45.856372153545863</c:v>
                </c:pt>
                <c:pt idx="275">
                  <c:v>45.849214809051411</c:v>
                </c:pt>
                <c:pt idx="276">
                  <c:v>45.842106487464456</c:v>
                </c:pt>
                <c:pt idx="277">
                  <c:v>45.835046686843967</c:v>
                </c:pt>
                <c:pt idx="278">
                  <c:v>45.828034912078039</c:v>
                </c:pt>
                <c:pt idx="279">
                  <c:v>45.821070674768144</c:v>
                </c:pt>
                <c:pt idx="280">
                  <c:v>45.814153493115754</c:v>
                </c:pt>
                <c:pt idx="281">
                  <c:v>45.807282891811191</c:v>
                </c:pt>
                <c:pt idx="282">
                  <c:v>45.800458401924779</c:v>
                </c:pt>
                <c:pt idx="283">
                  <c:v>45.79367956080015</c:v>
                </c:pt>
                <c:pt idx="284">
                  <c:v>45.786945911949687</c:v>
                </c:pt>
                <c:pt idx="285">
                  <c:v>45.780257004952041</c:v>
                </c:pt>
                <c:pt idx="286">
                  <c:v>45.767829563913523</c:v>
                </c:pt>
                <c:pt idx="287">
                  <c:v>45.745057600099628</c:v>
                </c:pt>
                <c:pt idx="288">
                  <c:v>45.722435451837136</c:v>
                </c:pt>
                <c:pt idx="289">
                  <c:v>45.699961645530465</c:v>
                </c:pt>
                <c:pt idx="290">
                  <c:v>45.677634726846705</c:v>
                </c:pt>
                <c:pt idx="291">
                  <c:v>45.655453260401934</c:v>
                </c:pt>
                <c:pt idx="292">
                  <c:v>45.633415829453561</c:v>
                </c:pt>
                <c:pt idx="293">
                  <c:v>45.611521035598699</c:v>
                </c:pt>
                <c:pt idx="294">
                  <c:v>45.589767498478381</c:v>
                </c:pt>
                <c:pt idx="295">
                  <c:v>45.568153855487466</c:v>
                </c:pt>
                <c:pt idx="296">
                  <c:v>45.546678761490078</c:v>
                </c:pt>
                <c:pt idx="297">
                  <c:v>45.525340888540597</c:v>
                </c:pt>
                <c:pt idx="298">
                  <c:v>45.504138925609894</c:v>
                </c:pt>
                <c:pt idx="299">
                  <c:v>45.483071578316853</c:v>
                </c:pt>
                <c:pt idx="300">
                  <c:v>45.462137568664907</c:v>
                </c:pt>
                <c:pt idx="301">
                  <c:v>45.441335634783634</c:v>
                </c:pt>
                <c:pt idx="302">
                  <c:v>45.420664530675204</c:v>
                </c:pt>
                <c:pt idx="303">
                  <c:v>45.40012302596557</c:v>
                </c:pt>
                <c:pt idx="304">
                  <c:v>45.37970990566037</c:v>
                </c:pt>
                <c:pt idx="305">
                  <c:v>45.359423969905357</c:v>
                </c:pt>
                <c:pt idx="306">
                  <c:v>45.339264033751313</c:v>
                </c:pt>
                <c:pt idx="307">
                  <c:v>45.319228926923294</c:v>
                </c:pt>
                <c:pt idx="308">
                  <c:v>45.299317493594216</c:v>
                </c:pt>
                <c:pt idx="309">
                  <c:v>45.279528592162549</c:v>
                </c:pt>
                <c:pt idx="310">
                  <c:v>45.25986109503414</c:v>
                </c:pt>
                <c:pt idx="311">
                  <c:v>45.240313888408046</c:v>
                </c:pt>
                <c:pt idx="312">
                  <c:v>45.220885872066262</c:v>
                </c:pt>
                <c:pt idx="313">
                  <c:v>45.201575959167286</c:v>
                </c:pt>
                <c:pt idx="314">
                  <c:v>45.18238307604345</c:v>
                </c:pt>
                <c:pt idx="315">
                  <c:v>45.16330616200193</c:v>
                </c:pt>
                <c:pt idx="316">
                  <c:v>45.14434416912934</c:v>
                </c:pt>
                <c:pt idx="317">
                  <c:v>45.125496062099828</c:v>
                </c:pt>
                <c:pt idx="318">
                  <c:v>45.106760817986661</c:v>
                </c:pt>
                <c:pt idx="319">
                  <c:v>45.088137426077154</c:v>
                </c:pt>
                <c:pt idx="320">
                  <c:v>45.069624887690921</c:v>
                </c:pt>
                <c:pt idx="321">
                  <c:v>45.051222216001335</c:v>
                </c:pt>
                <c:pt idx="322">
                  <c:v>45.032928435860214</c:v>
                </c:pt>
                <c:pt idx="323">
                  <c:v>45.014742583625527</c:v>
                </c:pt>
                <c:pt idx="324">
                  <c:v>44.996663706992223</c:v>
                </c:pt>
                <c:pt idx="325">
                  <c:v>44.978690864825978</c:v>
                </c:pt>
                <c:pt idx="326">
                  <c:v>44.960823126999884</c:v>
                </c:pt>
                <c:pt idx="327">
                  <c:v>44.943059574233999</c:v>
                </c:pt>
                <c:pt idx="328">
                  <c:v>44.925399297937687</c:v>
                </c:pt>
                <c:pt idx="329">
                  <c:v>44.907841400054679</c:v>
                </c:pt>
                <c:pt idx="330">
                  <c:v>44.890384992910889</c:v>
                </c:pt>
                <c:pt idx="331">
                  <c:v>44.873029199064753</c:v>
                </c:pt>
                <c:pt idx="332">
                  <c:v>44.855773151160264</c:v>
                </c:pt>
                <c:pt idx="333">
                  <c:v>44.83861599178244</c:v>
                </c:pt>
                <c:pt idx="334">
                  <c:v>44.821556873315359</c:v>
                </c:pt>
                <c:pt idx="335">
                  <c:v>44.8045949578025</c:v>
                </c:pt>
                <c:pt idx="336">
                  <c:v>44.787729416809604</c:v>
                </c:pt>
                <c:pt idx="337">
                  <c:v>44.770959431289747</c:v>
                </c:pt>
                <c:pt idx="338">
                  <c:v>44.7542841914508</c:v>
                </c:pt>
                <c:pt idx="339">
                  <c:v>44.737702896625024</c:v>
                </c:pt>
                <c:pt idx="340">
                  <c:v>44.721214755140977</c:v>
                </c:pt>
                <c:pt idx="341">
                  <c:v>44.704818984197445</c:v>
                </c:pt>
                <c:pt idx="342">
                  <c:v>44.688514809739637</c:v>
                </c:pt>
                <c:pt idx="343">
                  <c:v>44.672301466337302</c:v>
                </c:pt>
                <c:pt idx="344">
                  <c:v>44.656178197064982</c:v>
                </c:pt>
                <c:pt idx="345">
                  <c:v>44.6401442533842</c:v>
                </c:pt>
                <c:pt idx="346">
                  <c:v>44.624198895027618</c:v>
                </c:pt>
                <c:pt idx="347">
                  <c:v>44.608341389885126</c:v>
                </c:pt>
                <c:pt idx="348">
                  <c:v>44.592571013891764</c:v>
                </c:pt>
                <c:pt idx="349">
                  <c:v>44.576887050917549</c:v>
                </c:pt>
                <c:pt idx="350">
                  <c:v>44.561288792659035</c:v>
                </c:pt>
                <c:pt idx="351">
                  <c:v>44.545775538532716</c:v>
                </c:pt>
                <c:pt idx="352">
                  <c:v>44.530346595570137</c:v>
                </c:pt>
                <c:pt idx="353">
                  <c:v>44.515001278314664</c:v>
                </c:pt>
                <c:pt idx="354">
                  <c:v>44.499738908720033</c:v>
                </c:pt>
                <c:pt idx="355">
                  <c:v>44.484558816050445</c:v>
                </c:pt>
                <c:pt idx="356">
                  <c:v>44.469460336782305</c:v>
                </c:pt>
                <c:pt idx="357">
                  <c:v>44.454442814507559</c:v>
                </c:pt>
                <c:pt idx="358">
                  <c:v>44.439505599838554</c:v>
                </c:pt>
                <c:pt idx="359">
                  <c:v>44.42464805031446</c:v>
                </c:pt>
                <c:pt idx="360">
                  <c:v>44.409869530309109</c:v>
                </c:pt>
                <c:pt idx="361">
                  <c:v>44.39516941094039</c:v>
                </c:pt>
                <c:pt idx="362">
                  <c:v>44.380547069981027</c:v>
                </c:pt>
                <c:pt idx="363">
                  <c:v>44.366001891770793</c:v>
                </c:pt>
                <c:pt idx="364">
                  <c:v>44.35153326713008</c:v>
                </c:pt>
                <c:pt idx="365">
                  <c:v>44.337140593274896</c:v>
                </c:pt>
                <c:pt idx="366">
                  <c:v>44.322823273733079</c:v>
                </c:pt>
                <c:pt idx="367">
                  <c:v>44.308580718261972</c:v>
                </c:pt>
                <c:pt idx="368">
                  <c:v>44.294412342767295</c:v>
                </c:pt>
                <c:pt idx="369">
                  <c:v>44.280317569223229</c:v>
                </c:pt>
                <c:pt idx="370">
                  <c:v>44.266295825593893</c:v>
                </c:pt>
                <c:pt idx="371">
                  <c:v>44.252346545755934</c:v>
                </c:pt>
                <c:pt idx="372">
                  <c:v>44.238469169422281</c:v>
                </c:pt>
                <c:pt idx="373">
                  <c:v>44.224663142067222</c:v>
                </c:pt>
                <c:pt idx="374">
                  <c:v>44.210927914852441</c:v>
                </c:pt>
                <c:pt idx="375">
                  <c:v>44.197262944554353</c:v>
                </c:pt>
                <c:pt idx="376">
                  <c:v>44.183667693492481</c:v>
                </c:pt>
                <c:pt idx="377">
                  <c:v>44.170141629458918</c:v>
                </c:pt>
                <c:pt idx="378">
                  <c:v>44.156684225648881</c:v>
                </c:pt>
                <c:pt idx="379">
                  <c:v>44.143294960592307</c:v>
                </c:pt>
                <c:pt idx="380">
                  <c:v>44.12997331808652</c:v>
                </c:pt>
                <c:pt idx="381">
                  <c:v>44.116718787129884</c:v>
                </c:pt>
                <c:pt idx="382">
                  <c:v>44.103530861856449</c:v>
                </c:pt>
                <c:pt idx="383">
                  <c:v>44.090409041471602</c:v>
                </c:pt>
                <c:pt idx="384">
                  <c:v>44.077352830188673</c:v>
                </c:pt>
              </c:numCache>
            </c:numRef>
          </c:yVal>
          <c:smooth val="1"/>
        </c:ser>
        <c:axId val="118282880"/>
        <c:axId val="118374784"/>
      </c:scatterChart>
      <c:valAx>
        <c:axId val="118282880"/>
        <c:scaling>
          <c:orientation val="minMax"/>
          <c:max val="200000"/>
        </c:scaling>
        <c:axPos val="b"/>
        <c:numFmt formatCode="General" sourceLinked="1"/>
        <c:tickLblPos val="nextTo"/>
        <c:crossAx val="118374784"/>
        <c:crosses val="autoZero"/>
        <c:crossBetween val="midCat"/>
      </c:valAx>
      <c:valAx>
        <c:axId val="118374784"/>
        <c:scaling>
          <c:orientation val="minMax"/>
          <c:min val="0"/>
        </c:scaling>
        <c:axPos val="l"/>
        <c:majorGridlines/>
        <c:numFmt formatCode="0.00" sourceLinked="1"/>
        <c:tickLblPos val="nextTo"/>
        <c:crossAx val="118282880"/>
        <c:crosses val="autoZero"/>
        <c:crossBetween val="midCat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/>
              <a:t>Efektivní zdanění pro 0 dětí dle návrhu ČSSD v r. 2011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List1!$G$3</c:f>
              <c:strCache>
                <c:ptCount val="1"/>
                <c:pt idx="0">
                  <c:v>Efektivní zdanění 2012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dLbls>
            <c:dLbl>
              <c:idx val="4"/>
              <c:layout>
                <c:manualLayout>
                  <c:x val="-3.3811098860712992E-2"/>
                  <c:y val="0.15486993345432565"/>
                </c:manualLayout>
              </c:layout>
              <c:showVal val="1"/>
            </c:dLbl>
            <c:dLbl>
              <c:idx val="24"/>
              <c:layout>
                <c:manualLayout>
                  <c:x val="-5.576619984067719E-2"/>
                  <c:y val="-2.4198427102238356E-3"/>
                </c:manualLayout>
              </c:layout>
              <c:showVal val="1"/>
            </c:dLbl>
            <c:dLbl>
              <c:idx val="44"/>
              <c:layout>
                <c:manualLayout>
                  <c:x val="-4.7041528849687632E-2"/>
                  <c:y val="-1.4519056261343012E-2"/>
                </c:manualLayout>
              </c:layout>
              <c:showVal val="1"/>
            </c:dLbl>
            <c:dLbl>
              <c:idx val="64"/>
              <c:layout>
                <c:manualLayout>
                  <c:x val="-3.8221242190371207E-2"/>
                  <c:y val="-2.6618269812462191E-2"/>
                </c:manualLayout>
              </c:layout>
              <c:showVal val="1"/>
            </c:dLbl>
            <c:dLbl>
              <c:idx val="84"/>
              <c:layout>
                <c:manualLayout>
                  <c:x val="-4.2535826053476812E-2"/>
                  <c:y val="-3.1457955232909861E-2"/>
                </c:manualLayout>
              </c:layout>
              <c:showVal val="1"/>
            </c:dLbl>
            <c:dLbl>
              <c:idx val="104"/>
              <c:layout>
                <c:manualLayout>
                  <c:x val="-3.5150778439020945E-2"/>
                  <c:y val="-2.9038112522686024E-2"/>
                </c:manualLayout>
              </c:layout>
              <c:showVal val="1"/>
            </c:dLbl>
            <c:delete val="1"/>
          </c:dLbls>
          <c:xVal>
            <c:numRef>
              <c:f>List1!$P$4:$P$388</c:f>
              <c:numCache>
                <c:formatCode>General</c:formatCode>
                <c:ptCount val="385"/>
                <c:pt idx="0">
                  <c:v>8000</c:v>
                </c:pt>
                <c:pt idx="1">
                  <c:v>8500</c:v>
                </c:pt>
                <c:pt idx="2">
                  <c:v>9000</c:v>
                </c:pt>
                <c:pt idx="3">
                  <c:v>9500</c:v>
                </c:pt>
                <c:pt idx="4">
                  <c:v>10000</c:v>
                </c:pt>
                <c:pt idx="5">
                  <c:v>10500</c:v>
                </c:pt>
                <c:pt idx="6">
                  <c:v>11000</c:v>
                </c:pt>
                <c:pt idx="7">
                  <c:v>11500</c:v>
                </c:pt>
                <c:pt idx="8">
                  <c:v>12000</c:v>
                </c:pt>
                <c:pt idx="9">
                  <c:v>12500</c:v>
                </c:pt>
                <c:pt idx="10">
                  <c:v>13000</c:v>
                </c:pt>
                <c:pt idx="11">
                  <c:v>13500</c:v>
                </c:pt>
                <c:pt idx="12">
                  <c:v>14000</c:v>
                </c:pt>
                <c:pt idx="13">
                  <c:v>14500</c:v>
                </c:pt>
                <c:pt idx="14">
                  <c:v>15000</c:v>
                </c:pt>
                <c:pt idx="15">
                  <c:v>15500</c:v>
                </c:pt>
                <c:pt idx="16">
                  <c:v>16000</c:v>
                </c:pt>
                <c:pt idx="17">
                  <c:v>16500</c:v>
                </c:pt>
                <c:pt idx="18">
                  <c:v>17000</c:v>
                </c:pt>
                <c:pt idx="19">
                  <c:v>17500</c:v>
                </c:pt>
                <c:pt idx="20">
                  <c:v>18000</c:v>
                </c:pt>
                <c:pt idx="21">
                  <c:v>18500</c:v>
                </c:pt>
                <c:pt idx="22">
                  <c:v>19000</c:v>
                </c:pt>
                <c:pt idx="23">
                  <c:v>19500</c:v>
                </c:pt>
                <c:pt idx="24">
                  <c:v>20000</c:v>
                </c:pt>
                <c:pt idx="25">
                  <c:v>20500</c:v>
                </c:pt>
                <c:pt idx="26">
                  <c:v>21000</c:v>
                </c:pt>
                <c:pt idx="27">
                  <c:v>21500</c:v>
                </c:pt>
                <c:pt idx="28">
                  <c:v>22000</c:v>
                </c:pt>
                <c:pt idx="29">
                  <c:v>22500</c:v>
                </c:pt>
                <c:pt idx="30">
                  <c:v>23000</c:v>
                </c:pt>
                <c:pt idx="31">
                  <c:v>23500</c:v>
                </c:pt>
                <c:pt idx="32">
                  <c:v>24000</c:v>
                </c:pt>
                <c:pt idx="33">
                  <c:v>24500</c:v>
                </c:pt>
                <c:pt idx="34">
                  <c:v>25000</c:v>
                </c:pt>
                <c:pt idx="35">
                  <c:v>25500</c:v>
                </c:pt>
                <c:pt idx="36">
                  <c:v>26000</c:v>
                </c:pt>
                <c:pt idx="37">
                  <c:v>26500</c:v>
                </c:pt>
                <c:pt idx="38">
                  <c:v>27000</c:v>
                </c:pt>
                <c:pt idx="39">
                  <c:v>27500</c:v>
                </c:pt>
                <c:pt idx="40">
                  <c:v>28000</c:v>
                </c:pt>
                <c:pt idx="41">
                  <c:v>28500</c:v>
                </c:pt>
                <c:pt idx="42">
                  <c:v>29000</c:v>
                </c:pt>
                <c:pt idx="43">
                  <c:v>29500</c:v>
                </c:pt>
                <c:pt idx="44">
                  <c:v>30000</c:v>
                </c:pt>
                <c:pt idx="45">
                  <c:v>30500</c:v>
                </c:pt>
                <c:pt idx="46">
                  <c:v>31000</c:v>
                </c:pt>
                <c:pt idx="47">
                  <c:v>31500</c:v>
                </c:pt>
                <c:pt idx="48">
                  <c:v>32000</c:v>
                </c:pt>
                <c:pt idx="49">
                  <c:v>32500</c:v>
                </c:pt>
                <c:pt idx="50">
                  <c:v>33000</c:v>
                </c:pt>
                <c:pt idx="51">
                  <c:v>33500</c:v>
                </c:pt>
                <c:pt idx="52">
                  <c:v>34000</c:v>
                </c:pt>
                <c:pt idx="53">
                  <c:v>34500</c:v>
                </c:pt>
                <c:pt idx="54">
                  <c:v>35000</c:v>
                </c:pt>
                <c:pt idx="55">
                  <c:v>35500</c:v>
                </c:pt>
                <c:pt idx="56">
                  <c:v>36000</c:v>
                </c:pt>
                <c:pt idx="57">
                  <c:v>36500</c:v>
                </c:pt>
                <c:pt idx="58">
                  <c:v>37000</c:v>
                </c:pt>
                <c:pt idx="59">
                  <c:v>37500</c:v>
                </c:pt>
                <c:pt idx="60">
                  <c:v>38000</c:v>
                </c:pt>
                <c:pt idx="61">
                  <c:v>38500</c:v>
                </c:pt>
                <c:pt idx="62">
                  <c:v>39000</c:v>
                </c:pt>
                <c:pt idx="63">
                  <c:v>39500</c:v>
                </c:pt>
                <c:pt idx="64">
                  <c:v>40000</c:v>
                </c:pt>
                <c:pt idx="65">
                  <c:v>40500</c:v>
                </c:pt>
                <c:pt idx="66">
                  <c:v>41000</c:v>
                </c:pt>
                <c:pt idx="67">
                  <c:v>41500</c:v>
                </c:pt>
                <c:pt idx="68">
                  <c:v>42000</c:v>
                </c:pt>
                <c:pt idx="69">
                  <c:v>42500</c:v>
                </c:pt>
                <c:pt idx="70">
                  <c:v>43000</c:v>
                </c:pt>
                <c:pt idx="71">
                  <c:v>43500</c:v>
                </c:pt>
                <c:pt idx="72">
                  <c:v>44000</c:v>
                </c:pt>
                <c:pt idx="73">
                  <c:v>44500</c:v>
                </c:pt>
                <c:pt idx="74">
                  <c:v>45000</c:v>
                </c:pt>
                <c:pt idx="75">
                  <c:v>45500</c:v>
                </c:pt>
                <c:pt idx="76">
                  <c:v>46000</c:v>
                </c:pt>
                <c:pt idx="77">
                  <c:v>46500</c:v>
                </c:pt>
                <c:pt idx="78">
                  <c:v>47000</c:v>
                </c:pt>
                <c:pt idx="79">
                  <c:v>47500</c:v>
                </c:pt>
                <c:pt idx="80">
                  <c:v>48000</c:v>
                </c:pt>
                <c:pt idx="81">
                  <c:v>48500</c:v>
                </c:pt>
                <c:pt idx="82">
                  <c:v>49000</c:v>
                </c:pt>
                <c:pt idx="83">
                  <c:v>49500</c:v>
                </c:pt>
                <c:pt idx="84">
                  <c:v>50000</c:v>
                </c:pt>
                <c:pt idx="85">
                  <c:v>50500</c:v>
                </c:pt>
                <c:pt idx="86">
                  <c:v>51000</c:v>
                </c:pt>
                <c:pt idx="87">
                  <c:v>51500</c:v>
                </c:pt>
                <c:pt idx="88">
                  <c:v>52000</c:v>
                </c:pt>
                <c:pt idx="89">
                  <c:v>52500</c:v>
                </c:pt>
                <c:pt idx="90">
                  <c:v>53000</c:v>
                </c:pt>
                <c:pt idx="91">
                  <c:v>53500</c:v>
                </c:pt>
                <c:pt idx="92">
                  <c:v>54000</c:v>
                </c:pt>
                <c:pt idx="93">
                  <c:v>54500</c:v>
                </c:pt>
                <c:pt idx="94">
                  <c:v>55000</c:v>
                </c:pt>
                <c:pt idx="95">
                  <c:v>55500</c:v>
                </c:pt>
                <c:pt idx="96">
                  <c:v>56000</c:v>
                </c:pt>
                <c:pt idx="97">
                  <c:v>56500</c:v>
                </c:pt>
                <c:pt idx="98">
                  <c:v>57000</c:v>
                </c:pt>
                <c:pt idx="99">
                  <c:v>57500</c:v>
                </c:pt>
                <c:pt idx="100">
                  <c:v>58000</c:v>
                </c:pt>
                <c:pt idx="101">
                  <c:v>58500</c:v>
                </c:pt>
                <c:pt idx="102">
                  <c:v>59000</c:v>
                </c:pt>
                <c:pt idx="103">
                  <c:v>59500</c:v>
                </c:pt>
                <c:pt idx="104">
                  <c:v>60000</c:v>
                </c:pt>
                <c:pt idx="105">
                  <c:v>60500</c:v>
                </c:pt>
                <c:pt idx="106">
                  <c:v>61000</c:v>
                </c:pt>
                <c:pt idx="107">
                  <c:v>61500</c:v>
                </c:pt>
                <c:pt idx="108">
                  <c:v>62000</c:v>
                </c:pt>
                <c:pt idx="109">
                  <c:v>62500</c:v>
                </c:pt>
                <c:pt idx="110">
                  <c:v>63000</c:v>
                </c:pt>
                <c:pt idx="111">
                  <c:v>63500</c:v>
                </c:pt>
                <c:pt idx="112">
                  <c:v>64000</c:v>
                </c:pt>
                <c:pt idx="113">
                  <c:v>64500</c:v>
                </c:pt>
                <c:pt idx="114">
                  <c:v>65000</c:v>
                </c:pt>
                <c:pt idx="115">
                  <c:v>65500</c:v>
                </c:pt>
                <c:pt idx="116">
                  <c:v>66000</c:v>
                </c:pt>
                <c:pt idx="117">
                  <c:v>66500</c:v>
                </c:pt>
                <c:pt idx="118">
                  <c:v>67000</c:v>
                </c:pt>
                <c:pt idx="119">
                  <c:v>67500</c:v>
                </c:pt>
                <c:pt idx="120">
                  <c:v>68000</c:v>
                </c:pt>
                <c:pt idx="121">
                  <c:v>68500</c:v>
                </c:pt>
                <c:pt idx="122">
                  <c:v>69000</c:v>
                </c:pt>
                <c:pt idx="123">
                  <c:v>69500</c:v>
                </c:pt>
                <c:pt idx="124">
                  <c:v>70000</c:v>
                </c:pt>
                <c:pt idx="125">
                  <c:v>70500</c:v>
                </c:pt>
                <c:pt idx="126">
                  <c:v>71000</c:v>
                </c:pt>
                <c:pt idx="127">
                  <c:v>71500</c:v>
                </c:pt>
                <c:pt idx="128">
                  <c:v>72000</c:v>
                </c:pt>
                <c:pt idx="129">
                  <c:v>72500</c:v>
                </c:pt>
                <c:pt idx="130">
                  <c:v>73000</c:v>
                </c:pt>
                <c:pt idx="131">
                  <c:v>73500</c:v>
                </c:pt>
                <c:pt idx="132">
                  <c:v>74000</c:v>
                </c:pt>
                <c:pt idx="133">
                  <c:v>74500</c:v>
                </c:pt>
                <c:pt idx="134">
                  <c:v>75000</c:v>
                </c:pt>
                <c:pt idx="135">
                  <c:v>75500</c:v>
                </c:pt>
                <c:pt idx="136">
                  <c:v>76000</c:v>
                </c:pt>
                <c:pt idx="137">
                  <c:v>76500</c:v>
                </c:pt>
                <c:pt idx="138">
                  <c:v>77000</c:v>
                </c:pt>
                <c:pt idx="139">
                  <c:v>77500</c:v>
                </c:pt>
                <c:pt idx="140">
                  <c:v>78000</c:v>
                </c:pt>
                <c:pt idx="141">
                  <c:v>78500</c:v>
                </c:pt>
                <c:pt idx="142">
                  <c:v>79000</c:v>
                </c:pt>
                <c:pt idx="143">
                  <c:v>79500</c:v>
                </c:pt>
                <c:pt idx="144">
                  <c:v>80000</c:v>
                </c:pt>
                <c:pt idx="145">
                  <c:v>80500</c:v>
                </c:pt>
                <c:pt idx="146">
                  <c:v>81000</c:v>
                </c:pt>
                <c:pt idx="147">
                  <c:v>81500</c:v>
                </c:pt>
                <c:pt idx="148">
                  <c:v>82000</c:v>
                </c:pt>
                <c:pt idx="149">
                  <c:v>82500</c:v>
                </c:pt>
                <c:pt idx="150">
                  <c:v>83000</c:v>
                </c:pt>
                <c:pt idx="151">
                  <c:v>83500</c:v>
                </c:pt>
                <c:pt idx="152">
                  <c:v>84000</c:v>
                </c:pt>
                <c:pt idx="153">
                  <c:v>84500</c:v>
                </c:pt>
                <c:pt idx="154">
                  <c:v>85000</c:v>
                </c:pt>
                <c:pt idx="155">
                  <c:v>85500</c:v>
                </c:pt>
                <c:pt idx="156">
                  <c:v>86000</c:v>
                </c:pt>
                <c:pt idx="157">
                  <c:v>86500</c:v>
                </c:pt>
                <c:pt idx="158">
                  <c:v>87000</c:v>
                </c:pt>
                <c:pt idx="159">
                  <c:v>87500</c:v>
                </c:pt>
                <c:pt idx="160">
                  <c:v>88000</c:v>
                </c:pt>
                <c:pt idx="161">
                  <c:v>88500</c:v>
                </c:pt>
                <c:pt idx="162">
                  <c:v>89000</c:v>
                </c:pt>
                <c:pt idx="163">
                  <c:v>89500</c:v>
                </c:pt>
                <c:pt idx="164">
                  <c:v>90000</c:v>
                </c:pt>
                <c:pt idx="165">
                  <c:v>90500</c:v>
                </c:pt>
                <c:pt idx="166">
                  <c:v>91000</c:v>
                </c:pt>
                <c:pt idx="167">
                  <c:v>91500</c:v>
                </c:pt>
                <c:pt idx="168">
                  <c:v>92000</c:v>
                </c:pt>
                <c:pt idx="169">
                  <c:v>92500</c:v>
                </c:pt>
                <c:pt idx="170">
                  <c:v>93000</c:v>
                </c:pt>
                <c:pt idx="171">
                  <c:v>93500</c:v>
                </c:pt>
                <c:pt idx="172">
                  <c:v>94000</c:v>
                </c:pt>
                <c:pt idx="173">
                  <c:v>94500</c:v>
                </c:pt>
                <c:pt idx="174">
                  <c:v>95000</c:v>
                </c:pt>
                <c:pt idx="175">
                  <c:v>95500</c:v>
                </c:pt>
                <c:pt idx="176">
                  <c:v>96000</c:v>
                </c:pt>
                <c:pt idx="177">
                  <c:v>96500</c:v>
                </c:pt>
                <c:pt idx="178">
                  <c:v>97000</c:v>
                </c:pt>
                <c:pt idx="179">
                  <c:v>97500</c:v>
                </c:pt>
                <c:pt idx="180">
                  <c:v>98000</c:v>
                </c:pt>
                <c:pt idx="181">
                  <c:v>98500</c:v>
                </c:pt>
                <c:pt idx="182">
                  <c:v>99000</c:v>
                </c:pt>
                <c:pt idx="183">
                  <c:v>99500</c:v>
                </c:pt>
                <c:pt idx="184">
                  <c:v>100000</c:v>
                </c:pt>
                <c:pt idx="185">
                  <c:v>100500</c:v>
                </c:pt>
                <c:pt idx="186">
                  <c:v>101000</c:v>
                </c:pt>
                <c:pt idx="187">
                  <c:v>101500</c:v>
                </c:pt>
                <c:pt idx="188">
                  <c:v>102000</c:v>
                </c:pt>
                <c:pt idx="189">
                  <c:v>102500</c:v>
                </c:pt>
                <c:pt idx="190">
                  <c:v>103000</c:v>
                </c:pt>
                <c:pt idx="191">
                  <c:v>103500</c:v>
                </c:pt>
                <c:pt idx="192">
                  <c:v>104000</c:v>
                </c:pt>
                <c:pt idx="193">
                  <c:v>104500</c:v>
                </c:pt>
                <c:pt idx="194">
                  <c:v>105000</c:v>
                </c:pt>
                <c:pt idx="195">
                  <c:v>105500</c:v>
                </c:pt>
                <c:pt idx="196">
                  <c:v>106000</c:v>
                </c:pt>
                <c:pt idx="197">
                  <c:v>106500</c:v>
                </c:pt>
                <c:pt idx="198">
                  <c:v>107000</c:v>
                </c:pt>
                <c:pt idx="199">
                  <c:v>107500</c:v>
                </c:pt>
                <c:pt idx="200">
                  <c:v>108000</c:v>
                </c:pt>
                <c:pt idx="201">
                  <c:v>108500</c:v>
                </c:pt>
                <c:pt idx="202">
                  <c:v>109000</c:v>
                </c:pt>
                <c:pt idx="203">
                  <c:v>109500</c:v>
                </c:pt>
                <c:pt idx="204">
                  <c:v>110000</c:v>
                </c:pt>
                <c:pt idx="205">
                  <c:v>110500</c:v>
                </c:pt>
                <c:pt idx="206">
                  <c:v>111000</c:v>
                </c:pt>
                <c:pt idx="207">
                  <c:v>111500</c:v>
                </c:pt>
                <c:pt idx="208">
                  <c:v>112000</c:v>
                </c:pt>
                <c:pt idx="209">
                  <c:v>112500</c:v>
                </c:pt>
                <c:pt idx="210">
                  <c:v>113000</c:v>
                </c:pt>
                <c:pt idx="211">
                  <c:v>113500</c:v>
                </c:pt>
                <c:pt idx="212">
                  <c:v>114000</c:v>
                </c:pt>
                <c:pt idx="213">
                  <c:v>114500</c:v>
                </c:pt>
                <c:pt idx="214">
                  <c:v>115000</c:v>
                </c:pt>
                <c:pt idx="215">
                  <c:v>115500</c:v>
                </c:pt>
                <c:pt idx="216">
                  <c:v>116000</c:v>
                </c:pt>
                <c:pt idx="217">
                  <c:v>116500</c:v>
                </c:pt>
                <c:pt idx="218">
                  <c:v>117000</c:v>
                </c:pt>
                <c:pt idx="219">
                  <c:v>117500</c:v>
                </c:pt>
                <c:pt idx="220">
                  <c:v>118000</c:v>
                </c:pt>
                <c:pt idx="221">
                  <c:v>118500</c:v>
                </c:pt>
                <c:pt idx="222">
                  <c:v>119000</c:v>
                </c:pt>
                <c:pt idx="223">
                  <c:v>119500</c:v>
                </c:pt>
                <c:pt idx="224">
                  <c:v>120000</c:v>
                </c:pt>
                <c:pt idx="225">
                  <c:v>120500</c:v>
                </c:pt>
                <c:pt idx="226">
                  <c:v>121000</c:v>
                </c:pt>
                <c:pt idx="227">
                  <c:v>121500</c:v>
                </c:pt>
                <c:pt idx="228">
                  <c:v>122000</c:v>
                </c:pt>
                <c:pt idx="229">
                  <c:v>122500</c:v>
                </c:pt>
                <c:pt idx="230">
                  <c:v>123000</c:v>
                </c:pt>
                <c:pt idx="231">
                  <c:v>123500</c:v>
                </c:pt>
                <c:pt idx="232">
                  <c:v>124000</c:v>
                </c:pt>
                <c:pt idx="233">
                  <c:v>124500</c:v>
                </c:pt>
                <c:pt idx="234">
                  <c:v>125000</c:v>
                </c:pt>
                <c:pt idx="235">
                  <c:v>125500</c:v>
                </c:pt>
                <c:pt idx="236">
                  <c:v>126000</c:v>
                </c:pt>
                <c:pt idx="237">
                  <c:v>126500</c:v>
                </c:pt>
                <c:pt idx="238">
                  <c:v>127000</c:v>
                </c:pt>
                <c:pt idx="239">
                  <c:v>127500</c:v>
                </c:pt>
                <c:pt idx="240">
                  <c:v>128000</c:v>
                </c:pt>
                <c:pt idx="241">
                  <c:v>128500</c:v>
                </c:pt>
                <c:pt idx="242">
                  <c:v>129000</c:v>
                </c:pt>
                <c:pt idx="243">
                  <c:v>129500</c:v>
                </c:pt>
                <c:pt idx="244">
                  <c:v>130000</c:v>
                </c:pt>
                <c:pt idx="245">
                  <c:v>130500</c:v>
                </c:pt>
                <c:pt idx="246">
                  <c:v>131000</c:v>
                </c:pt>
                <c:pt idx="247">
                  <c:v>131500</c:v>
                </c:pt>
                <c:pt idx="248">
                  <c:v>132000</c:v>
                </c:pt>
                <c:pt idx="249">
                  <c:v>132500</c:v>
                </c:pt>
                <c:pt idx="250">
                  <c:v>133000</c:v>
                </c:pt>
                <c:pt idx="251">
                  <c:v>133500</c:v>
                </c:pt>
                <c:pt idx="252">
                  <c:v>134000</c:v>
                </c:pt>
                <c:pt idx="253">
                  <c:v>134500</c:v>
                </c:pt>
                <c:pt idx="254">
                  <c:v>135000</c:v>
                </c:pt>
                <c:pt idx="255">
                  <c:v>135500</c:v>
                </c:pt>
                <c:pt idx="256">
                  <c:v>136000</c:v>
                </c:pt>
                <c:pt idx="257">
                  <c:v>136500</c:v>
                </c:pt>
                <c:pt idx="258">
                  <c:v>137000</c:v>
                </c:pt>
                <c:pt idx="259">
                  <c:v>137500</c:v>
                </c:pt>
                <c:pt idx="260">
                  <c:v>138000</c:v>
                </c:pt>
                <c:pt idx="261">
                  <c:v>138500</c:v>
                </c:pt>
                <c:pt idx="262">
                  <c:v>139000</c:v>
                </c:pt>
                <c:pt idx="263">
                  <c:v>139500</c:v>
                </c:pt>
                <c:pt idx="264">
                  <c:v>140000</c:v>
                </c:pt>
                <c:pt idx="265">
                  <c:v>140500</c:v>
                </c:pt>
                <c:pt idx="266">
                  <c:v>141000</c:v>
                </c:pt>
                <c:pt idx="267">
                  <c:v>141500</c:v>
                </c:pt>
                <c:pt idx="268">
                  <c:v>142000</c:v>
                </c:pt>
                <c:pt idx="269">
                  <c:v>142500</c:v>
                </c:pt>
                <c:pt idx="270">
                  <c:v>143000</c:v>
                </c:pt>
                <c:pt idx="271">
                  <c:v>143500</c:v>
                </c:pt>
                <c:pt idx="272">
                  <c:v>144000</c:v>
                </c:pt>
                <c:pt idx="273">
                  <c:v>144500</c:v>
                </c:pt>
                <c:pt idx="274">
                  <c:v>145000</c:v>
                </c:pt>
                <c:pt idx="275">
                  <c:v>145500</c:v>
                </c:pt>
                <c:pt idx="276">
                  <c:v>146000</c:v>
                </c:pt>
                <c:pt idx="277">
                  <c:v>146500</c:v>
                </c:pt>
                <c:pt idx="278">
                  <c:v>147000</c:v>
                </c:pt>
                <c:pt idx="279">
                  <c:v>147500</c:v>
                </c:pt>
                <c:pt idx="280">
                  <c:v>148000</c:v>
                </c:pt>
                <c:pt idx="281">
                  <c:v>148500</c:v>
                </c:pt>
                <c:pt idx="282">
                  <c:v>149000</c:v>
                </c:pt>
                <c:pt idx="283">
                  <c:v>149500</c:v>
                </c:pt>
                <c:pt idx="284">
                  <c:v>150000</c:v>
                </c:pt>
                <c:pt idx="285">
                  <c:v>150500</c:v>
                </c:pt>
                <c:pt idx="286">
                  <c:v>151000</c:v>
                </c:pt>
                <c:pt idx="287">
                  <c:v>151500</c:v>
                </c:pt>
                <c:pt idx="288">
                  <c:v>152000</c:v>
                </c:pt>
                <c:pt idx="289">
                  <c:v>152500</c:v>
                </c:pt>
                <c:pt idx="290">
                  <c:v>153000</c:v>
                </c:pt>
                <c:pt idx="291">
                  <c:v>153500</c:v>
                </c:pt>
                <c:pt idx="292">
                  <c:v>154000</c:v>
                </c:pt>
                <c:pt idx="293">
                  <c:v>154500</c:v>
                </c:pt>
                <c:pt idx="294">
                  <c:v>155000</c:v>
                </c:pt>
                <c:pt idx="295">
                  <c:v>155500</c:v>
                </c:pt>
                <c:pt idx="296">
                  <c:v>156000</c:v>
                </c:pt>
                <c:pt idx="297">
                  <c:v>156500</c:v>
                </c:pt>
                <c:pt idx="298">
                  <c:v>157000</c:v>
                </c:pt>
                <c:pt idx="299">
                  <c:v>157500</c:v>
                </c:pt>
                <c:pt idx="300">
                  <c:v>158000</c:v>
                </c:pt>
                <c:pt idx="301">
                  <c:v>158500</c:v>
                </c:pt>
                <c:pt idx="302">
                  <c:v>159000</c:v>
                </c:pt>
                <c:pt idx="303">
                  <c:v>159500</c:v>
                </c:pt>
                <c:pt idx="304">
                  <c:v>160000</c:v>
                </c:pt>
                <c:pt idx="305">
                  <c:v>160500</c:v>
                </c:pt>
                <c:pt idx="306">
                  <c:v>161000</c:v>
                </c:pt>
                <c:pt idx="307">
                  <c:v>161500</c:v>
                </c:pt>
                <c:pt idx="308">
                  <c:v>162000</c:v>
                </c:pt>
                <c:pt idx="309">
                  <c:v>162500</c:v>
                </c:pt>
                <c:pt idx="310">
                  <c:v>163000</c:v>
                </c:pt>
                <c:pt idx="311">
                  <c:v>163500</c:v>
                </c:pt>
                <c:pt idx="312">
                  <c:v>164000</c:v>
                </c:pt>
                <c:pt idx="313">
                  <c:v>164500</c:v>
                </c:pt>
                <c:pt idx="314">
                  <c:v>165000</c:v>
                </c:pt>
                <c:pt idx="315">
                  <c:v>165500</c:v>
                </c:pt>
                <c:pt idx="316">
                  <c:v>166000</c:v>
                </c:pt>
                <c:pt idx="317">
                  <c:v>166500</c:v>
                </c:pt>
                <c:pt idx="318">
                  <c:v>167000</c:v>
                </c:pt>
                <c:pt idx="319">
                  <c:v>167500</c:v>
                </c:pt>
                <c:pt idx="320">
                  <c:v>168000</c:v>
                </c:pt>
                <c:pt idx="321">
                  <c:v>168500</c:v>
                </c:pt>
                <c:pt idx="322">
                  <c:v>169000</c:v>
                </c:pt>
                <c:pt idx="323">
                  <c:v>169500</c:v>
                </c:pt>
                <c:pt idx="324">
                  <c:v>170000</c:v>
                </c:pt>
                <c:pt idx="325">
                  <c:v>170500</c:v>
                </c:pt>
                <c:pt idx="326">
                  <c:v>171000</c:v>
                </c:pt>
                <c:pt idx="327">
                  <c:v>171500</c:v>
                </c:pt>
                <c:pt idx="328">
                  <c:v>172000</c:v>
                </c:pt>
                <c:pt idx="329">
                  <c:v>172500</c:v>
                </c:pt>
                <c:pt idx="330">
                  <c:v>173000</c:v>
                </c:pt>
                <c:pt idx="331">
                  <c:v>173500</c:v>
                </c:pt>
                <c:pt idx="332">
                  <c:v>174000</c:v>
                </c:pt>
                <c:pt idx="333">
                  <c:v>174500</c:v>
                </c:pt>
                <c:pt idx="334">
                  <c:v>175000</c:v>
                </c:pt>
                <c:pt idx="335">
                  <c:v>175500</c:v>
                </c:pt>
                <c:pt idx="336">
                  <c:v>176000</c:v>
                </c:pt>
                <c:pt idx="337">
                  <c:v>176500</c:v>
                </c:pt>
                <c:pt idx="338">
                  <c:v>177000</c:v>
                </c:pt>
                <c:pt idx="339">
                  <c:v>177500</c:v>
                </c:pt>
                <c:pt idx="340">
                  <c:v>178000</c:v>
                </c:pt>
                <c:pt idx="341">
                  <c:v>178500</c:v>
                </c:pt>
                <c:pt idx="342">
                  <c:v>179000</c:v>
                </c:pt>
                <c:pt idx="343">
                  <c:v>179500</c:v>
                </c:pt>
                <c:pt idx="344">
                  <c:v>180000</c:v>
                </c:pt>
                <c:pt idx="345">
                  <c:v>180500</c:v>
                </c:pt>
                <c:pt idx="346">
                  <c:v>181000</c:v>
                </c:pt>
                <c:pt idx="347">
                  <c:v>181500</c:v>
                </c:pt>
                <c:pt idx="348">
                  <c:v>182000</c:v>
                </c:pt>
                <c:pt idx="349">
                  <c:v>182500</c:v>
                </c:pt>
                <c:pt idx="350">
                  <c:v>183000</c:v>
                </c:pt>
                <c:pt idx="351">
                  <c:v>183500</c:v>
                </c:pt>
                <c:pt idx="352">
                  <c:v>184000</c:v>
                </c:pt>
                <c:pt idx="353">
                  <c:v>184500</c:v>
                </c:pt>
                <c:pt idx="354">
                  <c:v>185000</c:v>
                </c:pt>
                <c:pt idx="355">
                  <c:v>185500</c:v>
                </c:pt>
                <c:pt idx="356">
                  <c:v>186000</c:v>
                </c:pt>
                <c:pt idx="357">
                  <c:v>186500</c:v>
                </c:pt>
                <c:pt idx="358">
                  <c:v>187000</c:v>
                </c:pt>
                <c:pt idx="359">
                  <c:v>187500</c:v>
                </c:pt>
                <c:pt idx="360">
                  <c:v>188000</c:v>
                </c:pt>
                <c:pt idx="361">
                  <c:v>188500</c:v>
                </c:pt>
                <c:pt idx="362">
                  <c:v>189000</c:v>
                </c:pt>
                <c:pt idx="363">
                  <c:v>189500</c:v>
                </c:pt>
                <c:pt idx="364">
                  <c:v>190000</c:v>
                </c:pt>
                <c:pt idx="365">
                  <c:v>190500</c:v>
                </c:pt>
                <c:pt idx="366">
                  <c:v>191000</c:v>
                </c:pt>
                <c:pt idx="367">
                  <c:v>191500</c:v>
                </c:pt>
                <c:pt idx="368">
                  <c:v>192000</c:v>
                </c:pt>
                <c:pt idx="369">
                  <c:v>192500</c:v>
                </c:pt>
                <c:pt idx="370">
                  <c:v>193000</c:v>
                </c:pt>
                <c:pt idx="371">
                  <c:v>193500</c:v>
                </c:pt>
                <c:pt idx="372">
                  <c:v>194000</c:v>
                </c:pt>
                <c:pt idx="373">
                  <c:v>194500</c:v>
                </c:pt>
                <c:pt idx="374">
                  <c:v>195000</c:v>
                </c:pt>
                <c:pt idx="375">
                  <c:v>195500</c:v>
                </c:pt>
                <c:pt idx="376">
                  <c:v>196000</c:v>
                </c:pt>
                <c:pt idx="377">
                  <c:v>196500</c:v>
                </c:pt>
                <c:pt idx="378">
                  <c:v>197000</c:v>
                </c:pt>
                <c:pt idx="379">
                  <c:v>197500</c:v>
                </c:pt>
                <c:pt idx="380">
                  <c:v>198000</c:v>
                </c:pt>
                <c:pt idx="381">
                  <c:v>198500</c:v>
                </c:pt>
                <c:pt idx="382">
                  <c:v>199000</c:v>
                </c:pt>
                <c:pt idx="383">
                  <c:v>199500</c:v>
                </c:pt>
                <c:pt idx="384">
                  <c:v>200000</c:v>
                </c:pt>
              </c:numCache>
            </c:numRef>
          </c:xVal>
          <c:yVal>
            <c:numRef>
              <c:f>List1!$S$4:$S$388</c:f>
              <c:numCache>
                <c:formatCode>0.00</c:formatCode>
                <c:ptCount val="385"/>
                <c:pt idx="0">
                  <c:v>29.150943396226413</c:v>
                </c:pt>
                <c:pt idx="1">
                  <c:v>30.299667036625973</c:v>
                </c:pt>
                <c:pt idx="2">
                  <c:v>31.320754716981131</c:v>
                </c:pt>
                <c:pt idx="3">
                  <c:v>32.234359483614696</c:v>
                </c:pt>
                <c:pt idx="4">
                  <c:v>33.056603773584911</c:v>
                </c:pt>
                <c:pt idx="5">
                  <c:v>33.80053908355795</c:v>
                </c:pt>
                <c:pt idx="6">
                  <c:v>34.476843910806174</c:v>
                </c:pt>
                <c:pt idx="7">
                  <c:v>35.094339622641506</c:v>
                </c:pt>
                <c:pt idx="8">
                  <c:v>35.660377358490564</c:v>
                </c:pt>
                <c:pt idx="9">
                  <c:v>36.181132075471702</c:v>
                </c:pt>
                <c:pt idx="10">
                  <c:v>36.661828737300432</c:v>
                </c:pt>
                <c:pt idx="11">
                  <c:v>37.106918238993707</c:v>
                </c:pt>
                <c:pt idx="12">
                  <c:v>37.520215633423184</c:v>
                </c:pt>
                <c:pt idx="13">
                  <c:v>37.905009759271309</c:v>
                </c:pt>
                <c:pt idx="14">
                  <c:v>38.264150943396224</c:v>
                </c:pt>
                <c:pt idx="15">
                  <c:v>38.600121728545346</c:v>
                </c:pt>
                <c:pt idx="16">
                  <c:v>38.915094339622641</c:v>
                </c:pt>
                <c:pt idx="17">
                  <c:v>39.21097770154374</c:v>
                </c:pt>
                <c:pt idx="18">
                  <c:v>39.489456159822417</c:v>
                </c:pt>
                <c:pt idx="19">
                  <c:v>39.752021563342318</c:v>
                </c:pt>
                <c:pt idx="20">
                  <c:v>40</c:v>
                </c:pt>
                <c:pt idx="21">
                  <c:v>40.234574196838345</c:v>
                </c:pt>
                <c:pt idx="22">
                  <c:v>40.456802383316784</c:v>
                </c:pt>
                <c:pt idx="23">
                  <c:v>40.667634252539912</c:v>
                </c:pt>
                <c:pt idx="24">
                  <c:v>40.867924528301884</c:v>
                </c:pt>
                <c:pt idx="25">
                  <c:v>41.058444546709616</c:v>
                </c:pt>
                <c:pt idx="26">
                  <c:v>41.239892183288411</c:v>
                </c:pt>
                <c:pt idx="27">
                  <c:v>41.412900394910046</c:v>
                </c:pt>
                <c:pt idx="28">
                  <c:v>41.57804459691252</c:v>
                </c:pt>
                <c:pt idx="29">
                  <c:v>41.735849056603776</c:v>
                </c:pt>
                <c:pt idx="30">
                  <c:v>41.886792452830193</c:v>
                </c:pt>
                <c:pt idx="31">
                  <c:v>42.031312725812924</c:v>
                </c:pt>
                <c:pt idx="32">
                  <c:v>42.169811320754718</c:v>
                </c:pt>
                <c:pt idx="33">
                  <c:v>42.302656911821337</c:v>
                </c:pt>
                <c:pt idx="34">
                  <c:v>42.430188679245283</c:v>
                </c:pt>
                <c:pt idx="35">
                  <c:v>42.5527192008879</c:v>
                </c:pt>
                <c:pt idx="36">
                  <c:v>42.670537010159656</c:v>
                </c:pt>
                <c:pt idx="37">
                  <c:v>42.783908864364548</c:v>
                </c:pt>
                <c:pt idx="38">
                  <c:v>42.893081761006293</c:v>
                </c:pt>
                <c:pt idx="39">
                  <c:v>42.99828473413379</c:v>
                </c:pt>
                <c:pt idx="40">
                  <c:v>43.099730458221025</c:v>
                </c:pt>
                <c:pt idx="41">
                  <c:v>43.197616683217475</c:v>
                </c:pt>
                <c:pt idx="42">
                  <c:v>43.292127521145083</c:v>
                </c:pt>
                <c:pt idx="43">
                  <c:v>43.383434601854816</c:v>
                </c:pt>
                <c:pt idx="44">
                  <c:v>43.471698113207545</c:v>
                </c:pt>
                <c:pt idx="45">
                  <c:v>43.557067738942159</c:v>
                </c:pt>
                <c:pt idx="46">
                  <c:v>43.639683505782109</c:v>
                </c:pt>
                <c:pt idx="47">
                  <c:v>43.719676549865227</c:v>
                </c:pt>
                <c:pt idx="48">
                  <c:v>43.797169811320757</c:v>
                </c:pt>
                <c:pt idx="49">
                  <c:v>43.872278664731496</c:v>
                </c:pt>
                <c:pt idx="50">
                  <c:v>43.945111492281299</c:v>
                </c:pt>
                <c:pt idx="51">
                  <c:v>44.01577020557589</c:v>
                </c:pt>
                <c:pt idx="52">
                  <c:v>44.084350721420648</c:v>
                </c:pt>
                <c:pt idx="53">
                  <c:v>44.150943396226417</c:v>
                </c:pt>
                <c:pt idx="54">
                  <c:v>44.215633423180591</c:v>
                </c:pt>
                <c:pt idx="55">
                  <c:v>44.278501195854368</c:v>
                </c:pt>
                <c:pt idx="56">
                  <c:v>44.339622641509436</c:v>
                </c:pt>
                <c:pt idx="57">
                  <c:v>44.399069527009566</c:v>
                </c:pt>
                <c:pt idx="58">
                  <c:v>44.456909739928605</c:v>
                </c:pt>
                <c:pt idx="59">
                  <c:v>44.513207547169813</c:v>
                </c:pt>
                <c:pt idx="60">
                  <c:v>44.568023833167828</c:v>
                </c:pt>
                <c:pt idx="61">
                  <c:v>44.62141631952953</c:v>
                </c:pt>
                <c:pt idx="62">
                  <c:v>44.673439767779385</c:v>
                </c:pt>
                <c:pt idx="63">
                  <c:v>44.724146166706475</c:v>
                </c:pt>
                <c:pt idx="64">
                  <c:v>44.773584905660378</c:v>
                </c:pt>
                <c:pt idx="65">
                  <c:v>44.821802935010481</c:v>
                </c:pt>
                <c:pt idx="66">
                  <c:v>44.868844914864241</c:v>
                </c:pt>
                <c:pt idx="67">
                  <c:v>44.914753353034783</c:v>
                </c:pt>
                <c:pt idx="68">
                  <c:v>44.959568733153638</c:v>
                </c:pt>
                <c:pt idx="69">
                  <c:v>45.003329633740293</c:v>
                </c:pt>
                <c:pt idx="70">
                  <c:v>45.046072838964456</c:v>
                </c:pt>
                <c:pt idx="71">
                  <c:v>45.087833441769682</c:v>
                </c:pt>
                <c:pt idx="72">
                  <c:v>45.128644939965696</c:v>
                </c:pt>
                <c:pt idx="73">
                  <c:v>45.168539325842701</c:v>
                </c:pt>
                <c:pt idx="74">
                  <c:v>45.20754716981132</c:v>
                </c:pt>
                <c:pt idx="75">
                  <c:v>45.245697698527884</c:v>
                </c:pt>
                <c:pt idx="76">
                  <c:v>45.283018867924532</c:v>
                </c:pt>
                <c:pt idx="77">
                  <c:v>45.319537431527692</c:v>
                </c:pt>
                <c:pt idx="78">
                  <c:v>45.355279004415898</c:v>
                </c:pt>
                <c:pt idx="79">
                  <c:v>45.390268123138036</c:v>
                </c:pt>
                <c:pt idx="80">
                  <c:v>45.424528301886788</c:v>
                </c:pt>
                <c:pt idx="81">
                  <c:v>45.458082085197432</c:v>
                </c:pt>
                <c:pt idx="82">
                  <c:v>45.490951097420101</c:v>
                </c:pt>
                <c:pt idx="83">
                  <c:v>45.523156089193826</c:v>
                </c:pt>
                <c:pt idx="84">
                  <c:v>45.554716981132074</c:v>
                </c:pt>
                <c:pt idx="85">
                  <c:v>45.585652904913132</c:v>
                </c:pt>
                <c:pt idx="86">
                  <c:v>45.615982241953382</c:v>
                </c:pt>
                <c:pt idx="87">
                  <c:v>45.645722659827811</c:v>
                </c:pt>
                <c:pt idx="88">
                  <c:v>45.67489114658926</c:v>
                </c:pt>
                <c:pt idx="89">
                  <c:v>45.703504043126685</c:v>
                </c:pt>
                <c:pt idx="90">
                  <c:v>45.731577073691703</c:v>
                </c:pt>
                <c:pt idx="91">
                  <c:v>45.759125374713456</c:v>
                </c:pt>
                <c:pt idx="92">
                  <c:v>45.786163522012579</c:v>
                </c:pt>
                <c:pt idx="93">
                  <c:v>45.812705556517223</c:v>
                </c:pt>
                <c:pt idx="94">
                  <c:v>45.838765008576331</c:v>
                </c:pt>
                <c:pt idx="95">
                  <c:v>45.864354920958696</c:v>
                </c:pt>
                <c:pt idx="96">
                  <c:v>45.889487870619945</c:v>
                </c:pt>
                <c:pt idx="97">
                  <c:v>45.91417598931374</c:v>
                </c:pt>
                <c:pt idx="98">
                  <c:v>45.938430983118174</c:v>
                </c:pt>
                <c:pt idx="99">
                  <c:v>45.96226415094339</c:v>
                </c:pt>
                <c:pt idx="100">
                  <c:v>45.985686402081974</c:v>
                </c:pt>
                <c:pt idx="101">
                  <c:v>46.008708272859216</c:v>
                </c:pt>
                <c:pt idx="102">
                  <c:v>46.031339942436837</c:v>
                </c:pt>
                <c:pt idx="103">
                  <c:v>46.053591247819881</c:v>
                </c:pt>
                <c:pt idx="104">
                  <c:v>46.075471698113205</c:v>
                </c:pt>
                <c:pt idx="105">
                  <c:v>46.096990488071107</c:v>
                </c:pt>
                <c:pt idx="106">
                  <c:v>46.118156510980512</c:v>
                </c:pt>
                <c:pt idx="107">
                  <c:v>46.138978370915787</c:v>
                </c:pt>
                <c:pt idx="108">
                  <c:v>46.159464394400487</c:v>
                </c:pt>
                <c:pt idx="109">
                  <c:v>46.179622641509432</c:v>
                </c:pt>
                <c:pt idx="110">
                  <c:v>46.19946091644205</c:v>
                </c:pt>
                <c:pt idx="111">
                  <c:v>46.2189867775962</c:v>
                </c:pt>
                <c:pt idx="112">
                  <c:v>46.238207547169814</c:v>
                </c:pt>
                <c:pt idx="113">
                  <c:v>46.257130320315923</c:v>
                </c:pt>
                <c:pt idx="114">
                  <c:v>46.275761973875177</c:v>
                </c:pt>
                <c:pt idx="115">
                  <c:v>46.294109174708339</c:v>
                </c:pt>
                <c:pt idx="116">
                  <c:v>46.312178387650086</c:v>
                </c:pt>
                <c:pt idx="117">
                  <c:v>46.329975883103984</c:v>
                </c:pt>
                <c:pt idx="118">
                  <c:v>46.347507744297381</c:v>
                </c:pt>
                <c:pt idx="119">
                  <c:v>46.364779874213838</c:v>
                </c:pt>
                <c:pt idx="120">
                  <c:v>46.381798002219753</c:v>
                </c:pt>
                <c:pt idx="121">
                  <c:v>46.398567690400775</c:v>
                </c:pt>
                <c:pt idx="122">
                  <c:v>46.415094339622641</c:v>
                </c:pt>
                <c:pt idx="123">
                  <c:v>46.431383195330525</c:v>
                </c:pt>
                <c:pt idx="124">
                  <c:v>46.447439353099732</c:v>
                </c:pt>
                <c:pt idx="125">
                  <c:v>46.463267763950221</c:v>
                </c:pt>
                <c:pt idx="126">
                  <c:v>46.478873239436616</c:v>
                </c:pt>
                <c:pt idx="127">
                  <c:v>46.494260456524607</c:v>
                </c:pt>
                <c:pt idx="128">
                  <c:v>46.509433962264154</c:v>
                </c:pt>
                <c:pt idx="129">
                  <c:v>46.524398178269358</c:v>
                </c:pt>
                <c:pt idx="130">
                  <c:v>46.539157405014215</c:v>
                </c:pt>
                <c:pt idx="131">
                  <c:v>46.55371582595302</c:v>
                </c:pt>
                <c:pt idx="132">
                  <c:v>46.568077511473739</c:v>
                </c:pt>
                <c:pt idx="133">
                  <c:v>46.582246422692165</c:v>
                </c:pt>
                <c:pt idx="134">
                  <c:v>46.596226415094335</c:v>
                </c:pt>
                <c:pt idx="135">
                  <c:v>46.610021242034236</c:v>
                </c:pt>
                <c:pt idx="136">
                  <c:v>46.623634558093343</c:v>
                </c:pt>
                <c:pt idx="137">
                  <c:v>46.637069922308541</c:v>
                </c:pt>
                <c:pt idx="138">
                  <c:v>46.650330801274201</c:v>
                </c:pt>
                <c:pt idx="139">
                  <c:v>46.663420572124167</c:v>
                </c:pt>
                <c:pt idx="140">
                  <c:v>46.676342525399129</c:v>
                </c:pt>
                <c:pt idx="141">
                  <c:v>46.689099867804352</c:v>
                </c:pt>
                <c:pt idx="142">
                  <c:v>46.701695724862667</c:v>
                </c:pt>
                <c:pt idx="143">
                  <c:v>46.714133143467421</c:v>
                </c:pt>
                <c:pt idx="144">
                  <c:v>46.726415094339622</c:v>
                </c:pt>
                <c:pt idx="145">
                  <c:v>46.738544474393528</c:v>
                </c:pt>
                <c:pt idx="146">
                  <c:v>46.750524109014677</c:v>
                </c:pt>
                <c:pt idx="147">
                  <c:v>46.762356754253965</c:v>
                </c:pt>
                <c:pt idx="148">
                  <c:v>46.774045098941556</c:v>
                </c:pt>
                <c:pt idx="149">
                  <c:v>46.785591766723847</c:v>
                </c:pt>
                <c:pt idx="150">
                  <c:v>46.79699931802682</c:v>
                </c:pt>
                <c:pt idx="151">
                  <c:v>46.808270251948933</c:v>
                </c:pt>
                <c:pt idx="152">
                  <c:v>46.819407008086259</c:v>
                </c:pt>
                <c:pt idx="153">
                  <c:v>46.830411968292957</c:v>
                </c:pt>
                <c:pt idx="154">
                  <c:v>46.841287458379576</c:v>
                </c:pt>
                <c:pt idx="155">
                  <c:v>46.852035749751735</c:v>
                </c:pt>
                <c:pt idx="156">
                  <c:v>46.86265906099166</c:v>
                </c:pt>
                <c:pt idx="157">
                  <c:v>46.873159559384888</c:v>
                </c:pt>
                <c:pt idx="158">
                  <c:v>46.883539362394274</c:v>
                </c:pt>
                <c:pt idx="159">
                  <c:v>46.893800539083557</c:v>
                </c:pt>
                <c:pt idx="160">
                  <c:v>46.903945111492277</c:v>
                </c:pt>
                <c:pt idx="161">
                  <c:v>46.913975055964187</c:v>
                </c:pt>
                <c:pt idx="162">
                  <c:v>46.92389230443078</c:v>
                </c:pt>
                <c:pt idx="163">
                  <c:v>46.933698745651945</c:v>
                </c:pt>
                <c:pt idx="164">
                  <c:v>46.943396226415096</c:v>
                </c:pt>
                <c:pt idx="165">
                  <c:v>46.952986552694675</c:v>
                </c:pt>
                <c:pt idx="166">
                  <c:v>46.962471490773375</c:v>
                </c:pt>
                <c:pt idx="167">
                  <c:v>46.971852768326634</c:v>
                </c:pt>
                <c:pt idx="168">
                  <c:v>46.981132075471699</c:v>
                </c:pt>
                <c:pt idx="169">
                  <c:v>46.990311065782763</c:v>
                </c:pt>
                <c:pt idx="170">
                  <c:v>46.999391357273282</c:v>
                </c:pt>
                <c:pt idx="171">
                  <c:v>47.008374533346789</c:v>
                </c:pt>
                <c:pt idx="172">
                  <c:v>47.017262143717382</c:v>
                </c:pt>
                <c:pt idx="173">
                  <c:v>47.02605570530099</c:v>
                </c:pt>
                <c:pt idx="174">
                  <c:v>47.03475670307845</c:v>
                </c:pt>
                <c:pt idx="175">
                  <c:v>47.043366590931541</c:v>
                </c:pt>
                <c:pt idx="176">
                  <c:v>47.051886792452827</c:v>
                </c:pt>
                <c:pt idx="177">
                  <c:v>48.679245283018865</c:v>
                </c:pt>
                <c:pt idx="178">
                  <c:v>48.679245283018865</c:v>
                </c:pt>
                <c:pt idx="179">
                  <c:v>48.679245283018865</c:v>
                </c:pt>
                <c:pt idx="180">
                  <c:v>48.679245283018865</c:v>
                </c:pt>
                <c:pt idx="181">
                  <c:v>48.679245283018865</c:v>
                </c:pt>
                <c:pt idx="182">
                  <c:v>48.679245283018865</c:v>
                </c:pt>
                <c:pt idx="183">
                  <c:v>48.679245283018865</c:v>
                </c:pt>
                <c:pt idx="184">
                  <c:v>63.018867924528301</c:v>
                </c:pt>
                <c:pt idx="185">
                  <c:v>63.018867924528301</c:v>
                </c:pt>
                <c:pt idx="186">
                  <c:v>63.018867924528301</c:v>
                </c:pt>
                <c:pt idx="187">
                  <c:v>62.972807881773399</c:v>
                </c:pt>
                <c:pt idx="188">
                  <c:v>62.948986311505728</c:v>
                </c:pt>
                <c:pt idx="189">
                  <c:v>62.925397146801657</c:v>
                </c:pt>
                <c:pt idx="190">
                  <c:v>62.902037003114117</c:v>
                </c:pt>
                <c:pt idx="191">
                  <c:v>62.87890256129797</c:v>
                </c:pt>
                <c:pt idx="192">
                  <c:v>62.855990566037732</c:v>
                </c:pt>
                <c:pt idx="193">
                  <c:v>62.833297824320653</c:v>
                </c:pt>
                <c:pt idx="194">
                  <c:v>62.810821203953267</c:v>
                </c:pt>
                <c:pt idx="195">
                  <c:v>62.788557632120181</c:v>
                </c:pt>
                <c:pt idx="196">
                  <c:v>62.76650409398362</c:v>
                </c:pt>
                <c:pt idx="197">
                  <c:v>62.744657631322518</c:v>
                </c:pt>
                <c:pt idx="198">
                  <c:v>62.723015341209653</c:v>
                </c:pt>
                <c:pt idx="199">
                  <c:v>62.701574374725752</c:v>
                </c:pt>
                <c:pt idx="200">
                  <c:v>62.68033193570929</c:v>
                </c:pt>
                <c:pt idx="201">
                  <c:v>62.659285279540896</c:v>
                </c:pt>
                <c:pt idx="202">
                  <c:v>62.638431711961218</c:v>
                </c:pt>
                <c:pt idx="203">
                  <c:v>62.617768587921077</c:v>
                </c:pt>
                <c:pt idx="204">
                  <c:v>62.597293310463122</c:v>
                </c:pt>
                <c:pt idx="205">
                  <c:v>62.57700332963374</c:v>
                </c:pt>
                <c:pt idx="206">
                  <c:v>62.556896141424431</c:v>
                </c:pt>
                <c:pt idx="207">
                  <c:v>62.53696928674168</c:v>
                </c:pt>
                <c:pt idx="208">
                  <c:v>62.517220350404315</c:v>
                </c:pt>
                <c:pt idx="209">
                  <c:v>62.497646960167707</c:v>
                </c:pt>
                <c:pt idx="210">
                  <c:v>62.478246785773919</c:v>
                </c:pt>
                <c:pt idx="211">
                  <c:v>62.459017538026764</c:v>
                </c:pt>
                <c:pt idx="212">
                  <c:v>62.439956967891419</c:v>
                </c:pt>
                <c:pt idx="213">
                  <c:v>62.421062865617529</c:v>
                </c:pt>
                <c:pt idx="214">
                  <c:v>62.402333059885152</c:v>
                </c:pt>
                <c:pt idx="215">
                  <c:v>62.383765416972956</c:v>
                </c:pt>
                <c:pt idx="216">
                  <c:v>62.365357839947947</c:v>
                </c:pt>
                <c:pt idx="217">
                  <c:v>62.347108267875939</c:v>
                </c:pt>
                <c:pt idx="218">
                  <c:v>62.329014675052406</c:v>
                </c:pt>
                <c:pt idx="219">
                  <c:v>62.311075070252912</c:v>
                </c:pt>
                <c:pt idx="220">
                  <c:v>62.293287496002556</c:v>
                </c:pt>
                <c:pt idx="221">
                  <c:v>62.275650027864017</c:v>
                </c:pt>
                <c:pt idx="222">
                  <c:v>62.258160773743455</c:v>
                </c:pt>
                <c:pt idx="223">
                  <c:v>62.240817873213864</c:v>
                </c:pt>
                <c:pt idx="224">
                  <c:v>62.223619496855342</c:v>
                </c:pt>
                <c:pt idx="225">
                  <c:v>62.206563845611825</c:v>
                </c:pt>
                <c:pt idx="226">
                  <c:v>62.189649150163731</c:v>
                </c:pt>
                <c:pt idx="227">
                  <c:v>62.172873670316008</c:v>
                </c:pt>
                <c:pt idx="228">
                  <c:v>62.156235694401488</c:v>
                </c:pt>
                <c:pt idx="229">
                  <c:v>62.139733538698493</c:v>
                </c:pt>
                <c:pt idx="230">
                  <c:v>62.123365546863006</c:v>
                </c:pt>
                <c:pt idx="231">
                  <c:v>62.107130089374373</c:v>
                </c:pt>
                <c:pt idx="232">
                  <c:v>62.091025562994517</c:v>
                </c:pt>
                <c:pt idx="233">
                  <c:v>62.075050390240207</c:v>
                </c:pt>
                <c:pt idx="234">
                  <c:v>62.059203018867926</c:v>
                </c:pt>
                <c:pt idx="235">
                  <c:v>62.043481921371111</c:v>
                </c:pt>
                <c:pt idx="236">
                  <c:v>62.027885594489362</c:v>
                </c:pt>
                <c:pt idx="237">
                  <c:v>62.01241255872921</c:v>
                </c:pt>
                <c:pt idx="238">
                  <c:v>61.9970613578963</c:v>
                </c:pt>
                <c:pt idx="239">
                  <c:v>61.981830558638549</c:v>
                </c:pt>
                <c:pt idx="240">
                  <c:v>61.966718749999991</c:v>
                </c:pt>
                <c:pt idx="241">
                  <c:v>61.95172454298509</c:v>
                </c:pt>
                <c:pt idx="242">
                  <c:v>61.936846570133099</c:v>
                </c:pt>
                <c:pt idx="243">
                  <c:v>61.922083485102355</c:v>
                </c:pt>
                <c:pt idx="244">
                  <c:v>61.90743396226415</c:v>
                </c:pt>
                <c:pt idx="245">
                  <c:v>61.892896696305932</c:v>
                </c:pt>
                <c:pt idx="246">
                  <c:v>61.878470401843579</c:v>
                </c:pt>
                <c:pt idx="247">
                  <c:v>61.864153813042542</c:v>
                </c:pt>
                <c:pt idx="248">
                  <c:v>61.849945683247562</c:v>
                </c:pt>
                <c:pt idx="249">
                  <c:v>61.835844784620853</c:v>
                </c:pt>
                <c:pt idx="250">
                  <c:v>61.821849907788341</c:v>
                </c:pt>
                <c:pt idx="251">
                  <c:v>61.807959861493892</c:v>
                </c:pt>
                <c:pt idx="252">
                  <c:v>61.794173472261328</c:v>
                </c:pt>
                <c:pt idx="253">
                  <c:v>61.780489584063972</c:v>
                </c:pt>
                <c:pt idx="254">
                  <c:v>61.766907058001394</c:v>
                </c:pt>
                <c:pt idx="255">
                  <c:v>61.753424771983568</c:v>
                </c:pt>
                <c:pt idx="256">
                  <c:v>61.740041620421749</c:v>
                </c:pt>
                <c:pt idx="257">
                  <c:v>61.726756513926318</c:v>
                </c:pt>
                <c:pt idx="258">
                  <c:v>61.71356837901115</c:v>
                </c:pt>
                <c:pt idx="259">
                  <c:v>61.700476157804452</c:v>
                </c:pt>
                <c:pt idx="260">
                  <c:v>61.687478807765928</c:v>
                </c:pt>
                <c:pt idx="261">
                  <c:v>61.674575301409988</c:v>
                </c:pt>
                <c:pt idx="262">
                  <c:v>61.661764626035023</c:v>
                </c:pt>
                <c:pt idx="263">
                  <c:v>61.649045783458448</c:v>
                </c:pt>
                <c:pt idx="264">
                  <c:v>61.636417789757417</c:v>
                </c:pt>
                <c:pt idx="265">
                  <c:v>61.623879675015104</c:v>
                </c:pt>
                <c:pt idx="266">
                  <c:v>61.611430483072397</c:v>
                </c:pt>
                <c:pt idx="267">
                  <c:v>61.599069271284748</c:v>
                </c:pt>
                <c:pt idx="268">
                  <c:v>61.586795110284342</c:v>
                </c:pt>
                <c:pt idx="269">
                  <c:v>61.574607083747104</c:v>
                </c:pt>
                <c:pt idx="270">
                  <c:v>61.562504288164668</c:v>
                </c:pt>
                <c:pt idx="271">
                  <c:v>61.550485832621128</c:v>
                </c:pt>
                <c:pt idx="272">
                  <c:v>61.538550838574423</c:v>
                </c:pt>
                <c:pt idx="273">
                  <c:v>61.526698439642225</c:v>
                </c:pt>
                <c:pt idx="274">
                  <c:v>61.514927781392316</c:v>
                </c:pt>
                <c:pt idx="275">
                  <c:v>61.503238021137264</c:v>
                </c:pt>
                <c:pt idx="276">
                  <c:v>61.49162832773326</c:v>
                </c:pt>
                <c:pt idx="277">
                  <c:v>61.480097881383209</c:v>
                </c:pt>
                <c:pt idx="278">
                  <c:v>61.46864587344372</c:v>
                </c:pt>
                <c:pt idx="279">
                  <c:v>61.457271506236012</c:v>
                </c:pt>
                <c:pt idx="280">
                  <c:v>61.445973992860779</c:v>
                </c:pt>
                <c:pt idx="281">
                  <c:v>61.434752557016701</c:v>
                </c:pt>
                <c:pt idx="282">
                  <c:v>61.423606432822588</c:v>
                </c:pt>
                <c:pt idx="283">
                  <c:v>61.412534864643142</c:v>
                </c:pt>
                <c:pt idx="284">
                  <c:v>61.401537106918234</c:v>
                </c:pt>
                <c:pt idx="285">
                  <c:v>61.390612423995485</c:v>
                </c:pt>
                <c:pt idx="286">
                  <c:v>61.379760089966261</c:v>
                </c:pt>
                <c:pt idx="287">
                  <c:v>61.347025344043828</c:v>
                </c:pt>
                <c:pt idx="288">
                  <c:v>61.320250744786485</c:v>
                </c:pt>
                <c:pt idx="289">
                  <c:v>61.293651716671818</c:v>
                </c:pt>
                <c:pt idx="290">
                  <c:v>61.2672265384141</c:v>
                </c:pt>
                <c:pt idx="291">
                  <c:v>61.240973511154806</c:v>
                </c:pt>
                <c:pt idx="292">
                  <c:v>61.214890958098501</c:v>
                </c:pt>
                <c:pt idx="293">
                  <c:v>61.188977224155813</c:v>
                </c:pt>
                <c:pt idx="294">
                  <c:v>61.163230675593418</c:v>
                </c:pt>
                <c:pt idx="295">
                  <c:v>61.137649699690591</c:v>
                </c:pt>
                <c:pt idx="296">
                  <c:v>61.112232704402516</c:v>
                </c:pt>
                <c:pt idx="297">
                  <c:v>61.086978118030011</c:v>
                </c:pt>
                <c:pt idx="298">
                  <c:v>61.061884388895557</c:v>
                </c:pt>
                <c:pt idx="299">
                  <c:v>61.036949985025444</c:v>
                </c:pt>
                <c:pt idx="300">
                  <c:v>61.012173393838069</c:v>
                </c:pt>
                <c:pt idx="301">
                  <c:v>60.987553121837976</c:v>
                </c:pt>
                <c:pt idx="302">
                  <c:v>60.963087694315888</c:v>
                </c:pt>
                <c:pt idx="303">
                  <c:v>60.938775655054108</c:v>
                </c:pt>
                <c:pt idx="304">
                  <c:v>60.914615566037732</c:v>
                </c:pt>
                <c:pt idx="305">
                  <c:v>60.89060600717098</c:v>
                </c:pt>
                <c:pt idx="306">
                  <c:v>60.866745575999062</c:v>
                </c:pt>
                <c:pt idx="307">
                  <c:v>60.843032887435008</c:v>
                </c:pt>
                <c:pt idx="308">
                  <c:v>60.819466573491724</c:v>
                </c:pt>
                <c:pt idx="309">
                  <c:v>60.796045283018863</c:v>
                </c:pt>
                <c:pt idx="310">
                  <c:v>60.772767681444606</c:v>
                </c:pt>
                <c:pt idx="311">
                  <c:v>60.749632450522185</c:v>
                </c:pt>
                <c:pt idx="312">
                  <c:v>60.726638288080991</c:v>
                </c:pt>
                <c:pt idx="313">
                  <c:v>60.703783907782295</c:v>
                </c:pt>
                <c:pt idx="314">
                  <c:v>60.681068038879346</c:v>
                </c:pt>
                <c:pt idx="315">
                  <c:v>60.658489425981863</c:v>
                </c:pt>
                <c:pt idx="316">
                  <c:v>60.636046828824732</c:v>
                </c:pt>
                <c:pt idx="317">
                  <c:v>60.613739022040903</c:v>
                </c:pt>
                <c:pt idx="318">
                  <c:v>60.591564794938421</c:v>
                </c:pt>
                <c:pt idx="319">
                  <c:v>60.569522951281321</c:v>
                </c:pt>
                <c:pt idx="320">
                  <c:v>60.547612309074573</c:v>
                </c:pt>
                <c:pt idx="321">
                  <c:v>60.525831700352718</c:v>
                </c:pt>
                <c:pt idx="322">
                  <c:v>60.504179970972416</c:v>
                </c:pt>
                <c:pt idx="323">
                  <c:v>60.482655980408516</c:v>
                </c:pt>
                <c:pt idx="324">
                  <c:v>60.461258601553823</c:v>
                </c:pt>
                <c:pt idx="325">
                  <c:v>60.43998672052232</c:v>
                </c:pt>
                <c:pt idx="326">
                  <c:v>60.418839236455909</c:v>
                </c:pt>
                <c:pt idx="327">
                  <c:v>60.397815061334505</c:v>
                </c:pt>
                <c:pt idx="328">
                  <c:v>60.376913119789378</c:v>
                </c:pt>
                <c:pt idx="329">
                  <c:v>60.356132348919878</c:v>
                </c:pt>
                <c:pt idx="330">
                  <c:v>60.335471698113196</c:v>
                </c:pt>
                <c:pt idx="331">
                  <c:v>60.314930128867374</c:v>
                </c:pt>
                <c:pt idx="332">
                  <c:v>60.294506614617219</c:v>
                </c:pt>
                <c:pt idx="333">
                  <c:v>60.27420014056333</c:v>
                </c:pt>
                <c:pt idx="334">
                  <c:v>60.254009703504039</c:v>
                </c:pt>
                <c:pt idx="335">
                  <c:v>60.233934311670154</c:v>
                </c:pt>
                <c:pt idx="336">
                  <c:v>60.213972984562602</c:v>
                </c:pt>
                <c:pt idx="337">
                  <c:v>60.194124752792767</c:v>
                </c:pt>
                <c:pt idx="338">
                  <c:v>60.17438865792559</c:v>
                </c:pt>
                <c:pt idx="339">
                  <c:v>60.154763752325266</c:v>
                </c:pt>
                <c:pt idx="340">
                  <c:v>60.135249099003595</c:v>
                </c:pt>
                <c:pt idx="341">
                  <c:v>60.115843771470843</c:v>
                </c:pt>
                <c:pt idx="342">
                  <c:v>60.096546853589118</c:v>
                </c:pt>
                <c:pt idx="343">
                  <c:v>60.077357439428184</c:v>
                </c:pt>
                <c:pt idx="344">
                  <c:v>60.058274633123688</c:v>
                </c:pt>
                <c:pt idx="345">
                  <c:v>60.039297548737778</c:v>
                </c:pt>
                <c:pt idx="346">
                  <c:v>60.020425310121958</c:v>
                </c:pt>
                <c:pt idx="347">
                  <c:v>60.001657050782264</c:v>
                </c:pt>
                <c:pt idx="348">
                  <c:v>59.982991913746616</c:v>
                </c:pt>
                <c:pt idx="349">
                  <c:v>59.964429051434479</c:v>
                </c:pt>
                <c:pt idx="350">
                  <c:v>59.945967625528397</c:v>
                </c:pt>
                <c:pt idx="351">
                  <c:v>59.927606806847969</c:v>
                </c:pt>
                <c:pt idx="352">
                  <c:v>59.909345775225589</c:v>
                </c:pt>
                <c:pt idx="353">
                  <c:v>59.891183719384358</c:v>
                </c:pt>
                <c:pt idx="354">
                  <c:v>59.873119836817942</c:v>
                </c:pt>
                <c:pt idx="355">
                  <c:v>59.855153333672376</c:v>
                </c:pt>
                <c:pt idx="356">
                  <c:v>59.837283424629739</c:v>
                </c:pt>
                <c:pt idx="357">
                  <c:v>59.819509332793764</c:v>
                </c:pt>
                <c:pt idx="358">
                  <c:v>59.801830289577232</c:v>
                </c:pt>
                <c:pt idx="359">
                  <c:v>59.784245534591186</c:v>
                </c:pt>
                <c:pt idx="360">
                  <c:v>59.76675431553592</c:v>
                </c:pt>
                <c:pt idx="361">
                  <c:v>59.749355888093682</c:v>
                </c:pt>
                <c:pt idx="362">
                  <c:v>59.732049515823093</c:v>
                </c:pt>
                <c:pt idx="363">
                  <c:v>59.714834470055258</c:v>
                </c:pt>
                <c:pt idx="364">
                  <c:v>59.697710029791452</c:v>
                </c:pt>
                <c:pt idx="365">
                  <c:v>59.680675481602528</c:v>
                </c:pt>
                <c:pt idx="366">
                  <c:v>59.663730119529781</c:v>
                </c:pt>
                <c:pt idx="367">
                  <c:v>59.646873244987432</c:v>
                </c:pt>
                <c:pt idx="368">
                  <c:v>59.630104166666662</c:v>
                </c:pt>
                <c:pt idx="369">
                  <c:v>59.613422200441057</c:v>
                </c:pt>
                <c:pt idx="370">
                  <c:v>59.596826669273625</c:v>
                </c:pt>
                <c:pt idx="371">
                  <c:v>59.580316903125151</c:v>
                </c:pt>
                <c:pt idx="372">
                  <c:v>59.563892238864028</c:v>
                </c:pt>
                <c:pt idx="373">
                  <c:v>59.54755202017752</c:v>
                </c:pt>
                <c:pt idx="374">
                  <c:v>59.531295597484267</c:v>
                </c:pt>
                <c:pt idx="375">
                  <c:v>59.515122327848282</c:v>
                </c:pt>
                <c:pt idx="376">
                  <c:v>59.499031574894104</c:v>
                </c:pt>
                <c:pt idx="377">
                  <c:v>59.483022708723411</c:v>
                </c:pt>
                <c:pt idx="378">
                  <c:v>59.467095105832769</c:v>
                </c:pt>
                <c:pt idx="379">
                  <c:v>59.451248149032722</c:v>
                </c:pt>
                <c:pt idx="380">
                  <c:v>59.435481227368015</c:v>
                </c:pt>
                <c:pt idx="381">
                  <c:v>59.419793736039161</c:v>
                </c:pt>
                <c:pt idx="382">
                  <c:v>59.404185076325014</c:v>
                </c:pt>
                <c:pt idx="383">
                  <c:v>59.388654655506691</c:v>
                </c:pt>
                <c:pt idx="384">
                  <c:v>59.373201886792451</c:v>
                </c:pt>
              </c:numCache>
            </c:numRef>
          </c:yVal>
          <c:smooth val="1"/>
        </c:ser>
        <c:axId val="73296128"/>
        <c:axId val="121162752"/>
      </c:scatterChart>
      <c:valAx>
        <c:axId val="73296128"/>
        <c:scaling>
          <c:orientation val="minMax"/>
          <c:max val="200000"/>
        </c:scaling>
        <c:axPos val="b"/>
        <c:numFmt formatCode="General" sourceLinked="1"/>
        <c:tickLblPos val="nextTo"/>
        <c:crossAx val="121162752"/>
        <c:crosses val="autoZero"/>
        <c:crossBetween val="midCat"/>
      </c:valAx>
      <c:valAx>
        <c:axId val="121162752"/>
        <c:scaling>
          <c:orientation val="minMax"/>
          <c:max val="65"/>
          <c:min val="25"/>
        </c:scaling>
        <c:axPos val="l"/>
        <c:majorGridlines/>
        <c:numFmt formatCode="0.00" sourceLinked="1"/>
        <c:tickLblPos val="nextTo"/>
        <c:crossAx val="73296128"/>
        <c:crosses val="autoZero"/>
        <c:crossBetween val="midCat"/>
      </c:valAx>
    </c:plotArea>
    <c:plotVisOnly val="1"/>
  </c:chart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252412</xdr:colOff>
      <xdr:row>4</xdr:row>
      <xdr:rowOff>28575</xdr:rowOff>
    </xdr:from>
    <xdr:to>
      <xdr:col>32</xdr:col>
      <xdr:colOff>95250</xdr:colOff>
      <xdr:row>30</xdr:row>
      <xdr:rowOff>142875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223837</xdr:colOff>
      <xdr:row>31</xdr:row>
      <xdr:rowOff>66674</xdr:rowOff>
    </xdr:from>
    <xdr:to>
      <xdr:col>32</xdr:col>
      <xdr:colOff>65645</xdr:colOff>
      <xdr:row>58</xdr:row>
      <xdr:rowOff>171449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152400</xdr:colOff>
      <xdr:row>4</xdr:row>
      <xdr:rowOff>19050</xdr:rowOff>
    </xdr:from>
    <xdr:to>
      <xdr:col>44</xdr:col>
      <xdr:colOff>533400</xdr:colOff>
      <xdr:row>30</xdr:row>
      <xdr:rowOff>133350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152400</xdr:colOff>
      <xdr:row>32</xdr:row>
      <xdr:rowOff>19050</xdr:rowOff>
    </xdr:from>
    <xdr:to>
      <xdr:col>44</xdr:col>
      <xdr:colOff>533400</xdr:colOff>
      <xdr:row>58</xdr:row>
      <xdr:rowOff>133350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209550</xdr:colOff>
      <xdr:row>59</xdr:row>
      <xdr:rowOff>47625</xdr:rowOff>
    </xdr:from>
    <xdr:to>
      <xdr:col>32</xdr:col>
      <xdr:colOff>51358</xdr:colOff>
      <xdr:row>86</xdr:row>
      <xdr:rowOff>28575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88"/>
  <sheetViews>
    <sheetView tabSelected="1" topLeftCell="N1" zoomScaleNormal="100" workbookViewId="0">
      <pane ySplit="3" topLeftCell="A4" activePane="bottomLeft" state="frozen"/>
      <selection pane="bottomLeft" activeCell="AG65" sqref="AG65"/>
    </sheetView>
  </sheetViews>
  <sheetFormatPr defaultRowHeight="15"/>
  <cols>
    <col min="1" max="4" width="12.7109375" style="1" customWidth="1"/>
    <col min="5" max="5" width="12.7109375" style="1" hidden="1" customWidth="1"/>
    <col min="6" max="7" width="12.7109375" customWidth="1"/>
    <col min="8" max="8" width="12.7109375" hidden="1" customWidth="1"/>
    <col min="9" max="15" width="12.7109375" style="3" customWidth="1"/>
    <col min="19" max="19" width="10.28515625" customWidth="1"/>
    <col min="20" max="20" width="12" customWidth="1"/>
    <col min="21" max="27" width="10.7109375" customWidth="1"/>
  </cols>
  <sheetData>
    <row r="1" spans="1:19">
      <c r="A1" s="41">
        <v>2012</v>
      </c>
      <c r="B1" s="41"/>
      <c r="C1" s="41"/>
      <c r="D1" s="41"/>
      <c r="E1" s="41"/>
      <c r="F1" s="41"/>
      <c r="G1" s="41"/>
      <c r="H1" s="41"/>
      <c r="I1" s="41" t="s">
        <v>6</v>
      </c>
      <c r="J1" s="41"/>
      <c r="K1" s="41"/>
      <c r="L1" s="41"/>
      <c r="M1" s="41"/>
      <c r="N1" s="41"/>
      <c r="O1" s="41"/>
      <c r="P1" s="41" t="s">
        <v>43</v>
      </c>
      <c r="Q1" s="41"/>
      <c r="R1" s="41"/>
      <c r="S1" s="41"/>
    </row>
    <row r="2" spans="1:19">
      <c r="A2" s="4"/>
      <c r="B2" s="4"/>
      <c r="C2" s="41" t="s">
        <v>5</v>
      </c>
      <c r="D2" s="41"/>
      <c r="E2" s="41"/>
      <c r="F2" s="41" t="s">
        <v>4</v>
      </c>
      <c r="G2" s="41"/>
      <c r="H2" s="41"/>
      <c r="I2" s="4"/>
      <c r="J2" s="41" t="s">
        <v>5</v>
      </c>
      <c r="K2" s="41"/>
      <c r="L2" s="41"/>
      <c r="M2" s="41" t="s">
        <v>4</v>
      </c>
      <c r="N2" s="41"/>
      <c r="O2" s="41"/>
    </row>
    <row r="3" spans="1:19" ht="45">
      <c r="A3" s="7" t="s">
        <v>0</v>
      </c>
      <c r="B3" s="7" t="s">
        <v>2</v>
      </c>
      <c r="C3" s="7" t="s">
        <v>1</v>
      </c>
      <c r="D3" s="7" t="s">
        <v>7</v>
      </c>
      <c r="E3" s="7" t="s">
        <v>3</v>
      </c>
      <c r="F3" s="7" t="s">
        <v>1</v>
      </c>
      <c r="G3" s="7" t="s">
        <v>7</v>
      </c>
      <c r="H3" s="7" t="s">
        <v>3</v>
      </c>
      <c r="I3" s="7" t="s">
        <v>0</v>
      </c>
      <c r="J3" s="7" t="s">
        <v>2</v>
      </c>
      <c r="K3" s="7" t="s">
        <v>1</v>
      </c>
      <c r="L3" s="7" t="s">
        <v>8</v>
      </c>
      <c r="M3" s="7" t="s">
        <v>2</v>
      </c>
      <c r="N3" s="7" t="s">
        <v>1</v>
      </c>
      <c r="O3" s="7" t="s">
        <v>8</v>
      </c>
      <c r="P3" s="7" t="s">
        <v>0</v>
      </c>
      <c r="Q3" s="7" t="s">
        <v>2</v>
      </c>
      <c r="R3" s="7" t="s">
        <v>1</v>
      </c>
      <c r="S3" s="7" t="s">
        <v>8</v>
      </c>
    </row>
    <row r="4" spans="1:19">
      <c r="A4" s="1">
        <v>8000</v>
      </c>
      <c r="B4" s="1">
        <f t="shared" ref="B4:B7" si="0">A4*1.34</f>
        <v>10720</v>
      </c>
      <c r="C4" s="1">
        <f t="shared" ref="C4:C64" si="1">A4-(B4*0.15)-(A4*0.11)+2070</f>
        <v>7582</v>
      </c>
      <c r="D4" s="2">
        <f>((B4-C4)/B4)*100</f>
        <v>29.272388059701491</v>
      </c>
      <c r="E4" s="2">
        <f t="shared" ref="E4:E64" si="2">((A4-C4)/C4)*100</f>
        <v>5.5130572408335539</v>
      </c>
      <c r="F4" s="1">
        <f t="shared" ref="F4:F64" si="3">A4-(B4*0.15)-(A4*0.11)+2070+2*1117</f>
        <v>9816</v>
      </c>
      <c r="G4" s="2">
        <f t="shared" ref="G4:G64" si="4">((B4-F4)/B4)*100</f>
        <v>8.4328358208955212</v>
      </c>
      <c r="H4" s="2">
        <f t="shared" ref="H4:H64" si="5">((A4-F4)/F4)*100</f>
        <v>-18.500407497962509</v>
      </c>
      <c r="I4" s="3">
        <v>8000</v>
      </c>
      <c r="J4" s="3">
        <f>I4*1.325</f>
        <v>10600</v>
      </c>
      <c r="K4" s="3">
        <f>I4-I4*0.19-I4*0.13+2070</f>
        <v>7510</v>
      </c>
      <c r="L4" s="2">
        <f>((J4-K4)/J4)*100</f>
        <v>29.150943396226413</v>
      </c>
      <c r="M4" s="3">
        <f>I4*1.325</f>
        <v>10600</v>
      </c>
      <c r="N4" s="3">
        <f>I4-I4*0.19-I4*0.13+2070+2*1267</f>
        <v>10044</v>
      </c>
      <c r="O4" s="2">
        <f>((M4-N4)/M4)*100</f>
        <v>5.2452830188679247</v>
      </c>
      <c r="P4" s="3">
        <v>8000</v>
      </c>
      <c r="Q4" s="3">
        <f>P4*1.325</f>
        <v>10600</v>
      </c>
      <c r="R4" s="3">
        <f>P4-P4*0.19-P4*0.13+2070</f>
        <v>7510</v>
      </c>
      <c r="S4" s="2">
        <f>((Q4-R4)/Q4)*100</f>
        <v>29.150943396226413</v>
      </c>
    </row>
    <row r="5" spans="1:19">
      <c r="A5" s="1">
        <v>8500</v>
      </c>
      <c r="B5" s="1">
        <f t="shared" si="0"/>
        <v>11390</v>
      </c>
      <c r="C5" s="1">
        <f t="shared" si="1"/>
        <v>7926.5</v>
      </c>
      <c r="D5" s="2">
        <f t="shared" ref="D5:D64" si="6">((B5-C5)/B5)*100</f>
        <v>30.408252853380159</v>
      </c>
      <c r="E5" s="2">
        <f t="shared" si="2"/>
        <v>7.2352236169810125</v>
      </c>
      <c r="F5" s="1">
        <f t="shared" si="3"/>
        <v>10160.5</v>
      </c>
      <c r="G5" s="2">
        <f t="shared" si="4"/>
        <v>10.794556628621597</v>
      </c>
      <c r="H5" s="2">
        <f t="shared" si="5"/>
        <v>-16.342699670291815</v>
      </c>
      <c r="I5" s="3">
        <v>8500</v>
      </c>
      <c r="J5" s="3">
        <f t="shared" ref="J5:J68" si="7">I5*1.325</f>
        <v>11262.5</v>
      </c>
      <c r="K5" s="3">
        <f t="shared" ref="K5:K68" si="8">I5-I5*0.19-I5*0.13+2070</f>
        <v>7850</v>
      </c>
      <c r="L5" s="2">
        <f t="shared" ref="L5:L68" si="9">((J5-K5)/J5)*100</f>
        <v>30.299667036625973</v>
      </c>
      <c r="M5" s="3">
        <f t="shared" ref="M5:M68" si="10">I5*1.325</f>
        <v>11262.5</v>
      </c>
      <c r="N5" s="3">
        <f t="shared" ref="N5:N68" si="11">I5-I5*0.19-I5*0.13+2070+2*1267</f>
        <v>10384</v>
      </c>
      <c r="O5" s="2">
        <f t="shared" ref="O5:O68" si="12">((M5-N5)/M5)*100</f>
        <v>7.8002219755826854</v>
      </c>
      <c r="P5" s="3">
        <v>8500</v>
      </c>
      <c r="Q5" s="3">
        <f t="shared" ref="Q5:Q68" si="13">P5*1.325</f>
        <v>11262.5</v>
      </c>
      <c r="R5" s="3">
        <f t="shared" ref="R5:R68" si="14">P5-P5*0.19-P5*0.13+2070</f>
        <v>7850</v>
      </c>
      <c r="S5" s="2">
        <f t="shared" ref="S5:S68" si="15">((Q5-R5)/Q5)*100</f>
        <v>30.299667036625973</v>
      </c>
    </row>
    <row r="6" spans="1:19">
      <c r="A6" s="1">
        <v>9000</v>
      </c>
      <c r="B6" s="1">
        <f t="shared" si="0"/>
        <v>12060</v>
      </c>
      <c r="C6" s="1">
        <f t="shared" si="1"/>
        <v>8271</v>
      </c>
      <c r="D6" s="2">
        <f t="shared" si="6"/>
        <v>31.417910447761194</v>
      </c>
      <c r="E6" s="2">
        <f t="shared" si="2"/>
        <v>8.8139281828074001</v>
      </c>
      <c r="F6" s="1">
        <f t="shared" si="3"/>
        <v>10505</v>
      </c>
      <c r="G6" s="2">
        <f t="shared" si="4"/>
        <v>12.893864013266999</v>
      </c>
      <c r="H6" s="2">
        <f t="shared" si="5"/>
        <v>-14.326511185149929</v>
      </c>
      <c r="I6" s="3">
        <v>9000</v>
      </c>
      <c r="J6" s="3">
        <f t="shared" si="7"/>
        <v>11925</v>
      </c>
      <c r="K6" s="3">
        <f t="shared" si="8"/>
        <v>8190</v>
      </c>
      <c r="L6" s="2">
        <f t="shared" si="9"/>
        <v>31.320754716981131</v>
      </c>
      <c r="M6" s="3">
        <f t="shared" si="10"/>
        <v>11925</v>
      </c>
      <c r="N6" s="3">
        <f t="shared" si="11"/>
        <v>10724</v>
      </c>
      <c r="O6" s="2">
        <f t="shared" si="12"/>
        <v>10.071278825995806</v>
      </c>
      <c r="P6" s="3">
        <v>9000</v>
      </c>
      <c r="Q6" s="3">
        <f t="shared" si="13"/>
        <v>11925</v>
      </c>
      <c r="R6" s="3">
        <f t="shared" si="14"/>
        <v>8190</v>
      </c>
      <c r="S6" s="2">
        <f t="shared" si="15"/>
        <v>31.320754716981131</v>
      </c>
    </row>
    <row r="7" spans="1:19">
      <c r="A7" s="1">
        <v>9500</v>
      </c>
      <c r="B7" s="1">
        <f t="shared" si="0"/>
        <v>12730</v>
      </c>
      <c r="C7" s="1">
        <f t="shared" si="1"/>
        <v>8615.5</v>
      </c>
      <c r="D7" s="2">
        <f t="shared" si="6"/>
        <v>32.321288295365278</v>
      </c>
      <c r="E7" s="2">
        <f t="shared" si="2"/>
        <v>10.266380360977308</v>
      </c>
      <c r="F7" s="1">
        <f t="shared" si="3"/>
        <v>10849.5</v>
      </c>
      <c r="G7" s="2">
        <f t="shared" si="4"/>
        <v>14.772191673212884</v>
      </c>
      <c r="H7" s="2">
        <f t="shared" si="5"/>
        <v>-12.438361214802525</v>
      </c>
      <c r="I7" s="3">
        <v>9500</v>
      </c>
      <c r="J7" s="3">
        <f t="shared" si="7"/>
        <v>12587.5</v>
      </c>
      <c r="K7" s="3">
        <f t="shared" si="8"/>
        <v>8530</v>
      </c>
      <c r="L7" s="2">
        <f t="shared" si="9"/>
        <v>32.234359483614696</v>
      </c>
      <c r="M7" s="3">
        <f t="shared" si="10"/>
        <v>12587.5</v>
      </c>
      <c r="N7" s="3">
        <f t="shared" si="11"/>
        <v>11064</v>
      </c>
      <c r="O7" s="2">
        <f t="shared" si="12"/>
        <v>12.103277060575968</v>
      </c>
      <c r="P7" s="3">
        <v>9500</v>
      </c>
      <c r="Q7" s="3">
        <f t="shared" si="13"/>
        <v>12587.5</v>
      </c>
      <c r="R7" s="3">
        <f t="shared" si="14"/>
        <v>8530</v>
      </c>
      <c r="S7" s="2">
        <f t="shared" si="15"/>
        <v>32.234359483614696</v>
      </c>
    </row>
    <row r="8" spans="1:19">
      <c r="A8" s="1">
        <v>10000</v>
      </c>
      <c r="B8" s="1">
        <f>A8*1.34</f>
        <v>13400</v>
      </c>
      <c r="C8" s="1">
        <f t="shared" si="1"/>
        <v>8960</v>
      </c>
      <c r="D8" s="6">
        <f t="shared" si="6"/>
        <v>33.134328358208954</v>
      </c>
      <c r="E8" s="2">
        <f t="shared" si="2"/>
        <v>11.607142857142858</v>
      </c>
      <c r="F8" s="1">
        <f t="shared" si="3"/>
        <v>11194</v>
      </c>
      <c r="G8" s="6">
        <f t="shared" si="4"/>
        <v>16.462686567164177</v>
      </c>
      <c r="H8" s="2">
        <f t="shared" si="5"/>
        <v>-10.666428443809185</v>
      </c>
      <c r="I8" s="3">
        <v>10000</v>
      </c>
      <c r="J8" s="3">
        <f t="shared" si="7"/>
        <v>13250</v>
      </c>
      <c r="K8" s="3">
        <f t="shared" si="8"/>
        <v>8870</v>
      </c>
      <c r="L8" s="2">
        <f t="shared" si="9"/>
        <v>33.056603773584911</v>
      </c>
      <c r="M8" s="3">
        <f t="shared" si="10"/>
        <v>13250</v>
      </c>
      <c r="N8" s="3">
        <f t="shared" si="11"/>
        <v>11404</v>
      </c>
      <c r="O8" s="2">
        <f t="shared" si="12"/>
        <v>13.932075471698113</v>
      </c>
      <c r="P8" s="3">
        <v>10000</v>
      </c>
      <c r="Q8" s="3">
        <f t="shared" si="13"/>
        <v>13250</v>
      </c>
      <c r="R8" s="3">
        <f t="shared" si="14"/>
        <v>8870</v>
      </c>
      <c r="S8" s="2">
        <f t="shared" si="15"/>
        <v>33.056603773584911</v>
      </c>
    </row>
    <row r="9" spans="1:19">
      <c r="A9" s="1">
        <v>10500</v>
      </c>
      <c r="B9" s="1">
        <f t="shared" ref="B9:B72" si="16">A9*1.34</f>
        <v>14070</v>
      </c>
      <c r="C9" s="1">
        <f t="shared" si="1"/>
        <v>9304.5</v>
      </c>
      <c r="D9" s="2">
        <f t="shared" si="6"/>
        <v>33.869936034115142</v>
      </c>
      <c r="E9" s="2">
        <f t="shared" si="2"/>
        <v>12.848621634692892</v>
      </c>
      <c r="F9" s="1">
        <f t="shared" si="3"/>
        <v>11538.5</v>
      </c>
      <c r="G9" s="2">
        <f t="shared" si="4"/>
        <v>17.992181947405829</v>
      </c>
      <c r="H9" s="2">
        <f t="shared" si="5"/>
        <v>-9.0003033323222255</v>
      </c>
      <c r="I9" s="3">
        <v>10500</v>
      </c>
      <c r="J9" s="3">
        <f t="shared" si="7"/>
        <v>13912.5</v>
      </c>
      <c r="K9" s="3">
        <f t="shared" si="8"/>
        <v>9210</v>
      </c>
      <c r="L9" s="2">
        <f t="shared" si="9"/>
        <v>33.80053908355795</v>
      </c>
      <c r="M9" s="3">
        <f t="shared" si="10"/>
        <v>13912.5</v>
      </c>
      <c r="N9" s="3">
        <f t="shared" si="11"/>
        <v>11744</v>
      </c>
      <c r="O9" s="2">
        <f t="shared" si="12"/>
        <v>15.58670260557053</v>
      </c>
      <c r="P9" s="3">
        <v>10500</v>
      </c>
      <c r="Q9" s="3">
        <f t="shared" si="13"/>
        <v>13912.5</v>
      </c>
      <c r="R9" s="3">
        <f t="shared" si="14"/>
        <v>9210</v>
      </c>
      <c r="S9" s="2">
        <f t="shared" si="15"/>
        <v>33.80053908355795</v>
      </c>
    </row>
    <row r="10" spans="1:19">
      <c r="A10" s="1">
        <v>11000</v>
      </c>
      <c r="B10" s="1">
        <f t="shared" si="16"/>
        <v>14740</v>
      </c>
      <c r="C10" s="1">
        <f t="shared" si="1"/>
        <v>9649</v>
      </c>
      <c r="D10" s="2">
        <f t="shared" si="6"/>
        <v>34.538670284938945</v>
      </c>
      <c r="E10" s="2">
        <f t="shared" si="2"/>
        <v>14.00145092755726</v>
      </c>
      <c r="F10" s="1">
        <f t="shared" si="3"/>
        <v>11883</v>
      </c>
      <c r="G10" s="2">
        <f t="shared" si="4"/>
        <v>19.382632293080054</v>
      </c>
      <c r="H10" s="2">
        <f t="shared" si="5"/>
        <v>-7.4307834721871577</v>
      </c>
      <c r="I10" s="3">
        <v>11000</v>
      </c>
      <c r="J10" s="3">
        <f t="shared" si="7"/>
        <v>14575</v>
      </c>
      <c r="K10" s="3">
        <f t="shared" si="8"/>
        <v>9550</v>
      </c>
      <c r="L10" s="2">
        <f t="shared" si="9"/>
        <v>34.476843910806174</v>
      </c>
      <c r="M10" s="3">
        <f t="shared" si="10"/>
        <v>14575</v>
      </c>
      <c r="N10" s="3">
        <f t="shared" si="11"/>
        <v>12084</v>
      </c>
      <c r="O10" s="2">
        <f t="shared" si="12"/>
        <v>17.09090909090909</v>
      </c>
      <c r="P10" s="3">
        <v>11000</v>
      </c>
      <c r="Q10" s="3">
        <f t="shared" si="13"/>
        <v>14575</v>
      </c>
      <c r="R10" s="3">
        <f t="shared" si="14"/>
        <v>9550</v>
      </c>
      <c r="S10" s="2">
        <f t="shared" si="15"/>
        <v>34.476843910806174</v>
      </c>
    </row>
    <row r="11" spans="1:19">
      <c r="A11" s="1">
        <v>11500</v>
      </c>
      <c r="B11" s="1">
        <f t="shared" si="16"/>
        <v>15410.000000000002</v>
      </c>
      <c r="C11" s="1">
        <f t="shared" si="1"/>
        <v>9993.5</v>
      </c>
      <c r="D11" s="2">
        <f t="shared" si="6"/>
        <v>35.149253731343293</v>
      </c>
      <c r="E11" s="2">
        <f t="shared" si="2"/>
        <v>15.074798619102417</v>
      </c>
      <c r="F11" s="1">
        <f t="shared" si="3"/>
        <v>12227.5</v>
      </c>
      <c r="G11" s="2">
        <f t="shared" si="4"/>
        <v>20.652173913043487</v>
      </c>
      <c r="H11" s="2">
        <f t="shared" si="5"/>
        <v>-5.9497035371089764</v>
      </c>
      <c r="I11" s="3">
        <v>11500</v>
      </c>
      <c r="J11" s="3">
        <f t="shared" si="7"/>
        <v>15237.5</v>
      </c>
      <c r="K11" s="3">
        <f t="shared" si="8"/>
        <v>9890</v>
      </c>
      <c r="L11" s="2">
        <f t="shared" si="9"/>
        <v>35.094339622641506</v>
      </c>
      <c r="M11" s="3">
        <f t="shared" si="10"/>
        <v>15237.5</v>
      </c>
      <c r="N11" s="3">
        <f t="shared" si="11"/>
        <v>12424</v>
      </c>
      <c r="O11" s="2">
        <f t="shared" si="12"/>
        <v>18.464315012305168</v>
      </c>
      <c r="P11" s="3">
        <v>11500</v>
      </c>
      <c r="Q11" s="3">
        <f t="shared" si="13"/>
        <v>15237.5</v>
      </c>
      <c r="R11" s="3">
        <f t="shared" si="14"/>
        <v>9890</v>
      </c>
      <c r="S11" s="2">
        <f t="shared" si="15"/>
        <v>35.094339622641506</v>
      </c>
    </row>
    <row r="12" spans="1:19">
      <c r="A12" s="1">
        <v>12000</v>
      </c>
      <c r="B12" s="1">
        <f t="shared" si="16"/>
        <v>16080.000000000002</v>
      </c>
      <c r="C12" s="1">
        <f t="shared" si="1"/>
        <v>10338</v>
      </c>
      <c r="D12" s="2">
        <f t="shared" si="6"/>
        <v>35.708955223880608</v>
      </c>
      <c r="E12" s="2">
        <f t="shared" si="2"/>
        <v>16.07661056297156</v>
      </c>
      <c r="F12" s="1">
        <f t="shared" si="3"/>
        <v>12572</v>
      </c>
      <c r="G12" s="2">
        <f t="shared" si="4"/>
        <v>21.815920398009958</v>
      </c>
      <c r="H12" s="2">
        <f t="shared" si="5"/>
        <v>-4.5497931912185807</v>
      </c>
      <c r="I12" s="3">
        <v>12000</v>
      </c>
      <c r="J12" s="3">
        <f t="shared" si="7"/>
        <v>15900</v>
      </c>
      <c r="K12" s="3">
        <f t="shared" si="8"/>
        <v>10230</v>
      </c>
      <c r="L12" s="2">
        <f t="shared" si="9"/>
        <v>35.660377358490564</v>
      </c>
      <c r="M12" s="3">
        <f t="shared" si="10"/>
        <v>15900</v>
      </c>
      <c r="N12" s="3">
        <f t="shared" si="11"/>
        <v>12764</v>
      </c>
      <c r="O12" s="2">
        <f t="shared" si="12"/>
        <v>19.723270440251572</v>
      </c>
      <c r="P12" s="3">
        <v>12000</v>
      </c>
      <c r="Q12" s="3">
        <f t="shared" si="13"/>
        <v>15900</v>
      </c>
      <c r="R12" s="3">
        <f t="shared" si="14"/>
        <v>10230</v>
      </c>
      <c r="S12" s="2">
        <f t="shared" si="15"/>
        <v>35.660377358490564</v>
      </c>
    </row>
    <row r="13" spans="1:19">
      <c r="A13" s="1">
        <v>12500</v>
      </c>
      <c r="B13" s="1">
        <f t="shared" si="16"/>
        <v>16750</v>
      </c>
      <c r="C13" s="1">
        <f t="shared" si="1"/>
        <v>10682.5</v>
      </c>
      <c r="D13" s="2">
        <f t="shared" si="6"/>
        <v>36.223880597014926</v>
      </c>
      <c r="E13" s="2">
        <f t="shared" si="2"/>
        <v>17.013807629300256</v>
      </c>
      <c r="F13" s="1">
        <f t="shared" si="3"/>
        <v>12916.5</v>
      </c>
      <c r="G13" s="2">
        <f t="shared" si="4"/>
        <v>22.886567164179105</v>
      </c>
      <c r="H13" s="2">
        <f t="shared" si="5"/>
        <v>-3.2245577362288542</v>
      </c>
      <c r="I13" s="3">
        <v>12500</v>
      </c>
      <c r="J13" s="3">
        <f t="shared" si="7"/>
        <v>16562.5</v>
      </c>
      <c r="K13" s="3">
        <f t="shared" si="8"/>
        <v>10570</v>
      </c>
      <c r="L13" s="2">
        <f t="shared" si="9"/>
        <v>36.181132075471702</v>
      </c>
      <c r="M13" s="3">
        <f t="shared" si="10"/>
        <v>16562.5</v>
      </c>
      <c r="N13" s="3">
        <f t="shared" si="11"/>
        <v>13104</v>
      </c>
      <c r="O13" s="2">
        <f t="shared" si="12"/>
        <v>20.881509433962265</v>
      </c>
      <c r="P13" s="3">
        <v>12500</v>
      </c>
      <c r="Q13" s="3">
        <f t="shared" si="13"/>
        <v>16562.5</v>
      </c>
      <c r="R13" s="3">
        <f t="shared" si="14"/>
        <v>10570</v>
      </c>
      <c r="S13" s="2">
        <f t="shared" si="15"/>
        <v>36.181132075471702</v>
      </c>
    </row>
    <row r="14" spans="1:19">
      <c r="A14" s="1">
        <v>13000</v>
      </c>
      <c r="B14" s="1">
        <f t="shared" si="16"/>
        <v>17420</v>
      </c>
      <c r="C14" s="1">
        <f t="shared" si="1"/>
        <v>11027</v>
      </c>
      <c r="D14" s="2">
        <f t="shared" si="6"/>
        <v>36.699196326062001</v>
      </c>
      <c r="E14" s="2">
        <f t="shared" si="2"/>
        <v>17.892445814818174</v>
      </c>
      <c r="F14" s="1">
        <f t="shared" si="3"/>
        <v>13261</v>
      </c>
      <c r="G14" s="2">
        <f t="shared" si="4"/>
        <v>23.874856486796787</v>
      </c>
      <c r="H14" s="2">
        <f t="shared" si="5"/>
        <v>-1.9681773621898799</v>
      </c>
      <c r="I14" s="3">
        <v>13000</v>
      </c>
      <c r="J14" s="3">
        <f t="shared" si="7"/>
        <v>17225</v>
      </c>
      <c r="K14" s="3">
        <f t="shared" si="8"/>
        <v>10910</v>
      </c>
      <c r="L14" s="2">
        <f t="shared" si="9"/>
        <v>36.661828737300432</v>
      </c>
      <c r="M14" s="3">
        <f t="shared" si="10"/>
        <v>17225</v>
      </c>
      <c r="N14" s="3">
        <f t="shared" si="11"/>
        <v>13444</v>
      </c>
      <c r="O14" s="2">
        <f t="shared" si="12"/>
        <v>21.950653120464441</v>
      </c>
      <c r="P14" s="3">
        <v>13000</v>
      </c>
      <c r="Q14" s="3">
        <f t="shared" si="13"/>
        <v>17225</v>
      </c>
      <c r="R14" s="3">
        <f t="shared" si="14"/>
        <v>10910</v>
      </c>
      <c r="S14" s="2">
        <f t="shared" si="15"/>
        <v>36.661828737300432</v>
      </c>
    </row>
    <row r="15" spans="1:19">
      <c r="A15" s="1">
        <v>13500</v>
      </c>
      <c r="B15" s="1">
        <f t="shared" si="16"/>
        <v>18090</v>
      </c>
      <c r="C15" s="1">
        <f t="shared" si="1"/>
        <v>11371.5</v>
      </c>
      <c r="D15" s="2">
        <f t="shared" si="6"/>
        <v>37.139303482587067</v>
      </c>
      <c r="E15" s="2">
        <f t="shared" si="2"/>
        <v>18.717847249703208</v>
      </c>
      <c r="F15" s="1">
        <f t="shared" si="3"/>
        <v>13605.5</v>
      </c>
      <c r="G15" s="2">
        <f t="shared" si="4"/>
        <v>24.789939192924269</v>
      </c>
      <c r="H15" s="2">
        <f t="shared" si="5"/>
        <v>-0.77542170445775604</v>
      </c>
      <c r="I15" s="3">
        <v>13500</v>
      </c>
      <c r="J15" s="3">
        <f t="shared" si="7"/>
        <v>17887.5</v>
      </c>
      <c r="K15" s="3">
        <f t="shared" si="8"/>
        <v>11250</v>
      </c>
      <c r="L15" s="2">
        <f t="shared" si="9"/>
        <v>37.106918238993707</v>
      </c>
      <c r="M15" s="3">
        <f t="shared" si="10"/>
        <v>17887.5</v>
      </c>
      <c r="N15" s="3">
        <f t="shared" si="11"/>
        <v>13784</v>
      </c>
      <c r="O15" s="2">
        <f t="shared" si="12"/>
        <v>22.940600978336828</v>
      </c>
      <c r="P15" s="3">
        <v>13500</v>
      </c>
      <c r="Q15" s="3">
        <f t="shared" si="13"/>
        <v>17887.5</v>
      </c>
      <c r="R15" s="3">
        <f t="shared" si="14"/>
        <v>11250</v>
      </c>
      <c r="S15" s="2">
        <f t="shared" si="15"/>
        <v>37.106918238993707</v>
      </c>
    </row>
    <row r="16" spans="1:19">
      <c r="A16" s="1">
        <v>14000</v>
      </c>
      <c r="B16" s="1">
        <f t="shared" si="16"/>
        <v>18760</v>
      </c>
      <c r="C16" s="1">
        <f t="shared" si="1"/>
        <v>11716</v>
      </c>
      <c r="D16" s="2">
        <f t="shared" si="6"/>
        <v>37.54797441364606</v>
      </c>
      <c r="E16" s="2">
        <f t="shared" si="2"/>
        <v>19.494708091498804</v>
      </c>
      <c r="F16" s="1">
        <f t="shared" si="3"/>
        <v>13950</v>
      </c>
      <c r="G16" s="2">
        <f t="shared" si="4"/>
        <v>25.639658848614072</v>
      </c>
      <c r="H16" s="2">
        <f t="shared" si="5"/>
        <v>0.35842293906810035</v>
      </c>
      <c r="I16" s="3">
        <v>14000</v>
      </c>
      <c r="J16" s="3">
        <f t="shared" si="7"/>
        <v>18550</v>
      </c>
      <c r="K16" s="3">
        <f t="shared" si="8"/>
        <v>11590</v>
      </c>
      <c r="L16" s="2">
        <f t="shared" si="9"/>
        <v>37.520215633423184</v>
      </c>
      <c r="M16" s="3">
        <f t="shared" si="10"/>
        <v>18550</v>
      </c>
      <c r="N16" s="3">
        <f t="shared" si="11"/>
        <v>14124</v>
      </c>
      <c r="O16" s="2">
        <f t="shared" si="12"/>
        <v>23.859838274932617</v>
      </c>
      <c r="P16" s="3">
        <v>14000</v>
      </c>
      <c r="Q16" s="3">
        <f t="shared" si="13"/>
        <v>18550</v>
      </c>
      <c r="R16" s="3">
        <f t="shared" si="14"/>
        <v>11590</v>
      </c>
      <c r="S16" s="2">
        <f t="shared" si="15"/>
        <v>37.520215633423184</v>
      </c>
    </row>
    <row r="17" spans="1:19">
      <c r="A17" s="1">
        <v>14500</v>
      </c>
      <c r="B17" s="1">
        <f t="shared" si="16"/>
        <v>19430</v>
      </c>
      <c r="C17" s="1">
        <f t="shared" si="1"/>
        <v>12060.5</v>
      </c>
      <c r="D17" s="2">
        <f t="shared" si="6"/>
        <v>37.928461142563044</v>
      </c>
      <c r="E17" s="2">
        <f t="shared" si="2"/>
        <v>20.227187927532025</v>
      </c>
      <c r="F17" s="1">
        <f t="shared" si="3"/>
        <v>14294.5</v>
      </c>
      <c r="G17" s="2">
        <f t="shared" si="4"/>
        <v>26.430777148739065</v>
      </c>
      <c r="H17" s="2">
        <f t="shared" si="5"/>
        <v>1.4376158662422609</v>
      </c>
      <c r="I17" s="3">
        <v>14500</v>
      </c>
      <c r="J17" s="3">
        <f t="shared" si="7"/>
        <v>19212.5</v>
      </c>
      <c r="K17" s="3">
        <f t="shared" si="8"/>
        <v>11930</v>
      </c>
      <c r="L17" s="2">
        <f t="shared" si="9"/>
        <v>37.905009759271309</v>
      </c>
      <c r="M17" s="3">
        <f t="shared" si="10"/>
        <v>19212.5</v>
      </c>
      <c r="N17" s="3">
        <f t="shared" si="11"/>
        <v>14464</v>
      </c>
      <c r="O17" s="2">
        <f t="shared" si="12"/>
        <v>24.715679895901104</v>
      </c>
      <c r="P17" s="3">
        <v>14500</v>
      </c>
      <c r="Q17" s="3">
        <f t="shared" si="13"/>
        <v>19212.5</v>
      </c>
      <c r="R17" s="3">
        <f t="shared" si="14"/>
        <v>11930</v>
      </c>
      <c r="S17" s="2">
        <f t="shared" si="15"/>
        <v>37.905009759271309</v>
      </c>
    </row>
    <row r="18" spans="1:19">
      <c r="A18" s="1">
        <v>15000</v>
      </c>
      <c r="B18" s="1">
        <f t="shared" si="16"/>
        <v>20100</v>
      </c>
      <c r="C18" s="1">
        <f t="shared" si="1"/>
        <v>12405</v>
      </c>
      <c r="D18" s="2">
        <f t="shared" si="6"/>
        <v>38.28358208955224</v>
      </c>
      <c r="E18" s="2">
        <f t="shared" si="2"/>
        <v>20.918984280532044</v>
      </c>
      <c r="F18" s="1">
        <f t="shared" si="3"/>
        <v>14639</v>
      </c>
      <c r="G18" s="2">
        <f t="shared" si="4"/>
        <v>27.169154228855717</v>
      </c>
      <c r="H18" s="2">
        <f t="shared" si="5"/>
        <v>2.4660154382129926</v>
      </c>
      <c r="I18" s="3">
        <v>15000</v>
      </c>
      <c r="J18" s="3">
        <f t="shared" si="7"/>
        <v>19875</v>
      </c>
      <c r="K18" s="3">
        <f t="shared" si="8"/>
        <v>12270</v>
      </c>
      <c r="L18" s="2">
        <f t="shared" si="9"/>
        <v>38.264150943396224</v>
      </c>
      <c r="M18" s="3">
        <f t="shared" si="10"/>
        <v>19875</v>
      </c>
      <c r="N18" s="3">
        <f t="shared" si="11"/>
        <v>14804</v>
      </c>
      <c r="O18" s="2">
        <f t="shared" si="12"/>
        <v>25.51446540880503</v>
      </c>
      <c r="P18" s="3">
        <v>15000</v>
      </c>
      <c r="Q18" s="3">
        <f t="shared" si="13"/>
        <v>19875</v>
      </c>
      <c r="R18" s="3">
        <f t="shared" si="14"/>
        <v>12270</v>
      </c>
      <c r="S18" s="2">
        <f t="shared" si="15"/>
        <v>38.264150943396224</v>
      </c>
    </row>
    <row r="19" spans="1:19">
      <c r="A19" s="1">
        <v>15500</v>
      </c>
      <c r="B19" s="1">
        <f t="shared" si="16"/>
        <v>20770</v>
      </c>
      <c r="C19" s="1">
        <f t="shared" si="1"/>
        <v>12749.5</v>
      </c>
      <c r="D19" s="2">
        <f t="shared" si="6"/>
        <v>38.615792007703419</v>
      </c>
      <c r="E19" s="2">
        <f t="shared" si="2"/>
        <v>21.573395035099416</v>
      </c>
      <c r="F19" s="1">
        <f t="shared" si="3"/>
        <v>14983.5</v>
      </c>
      <c r="G19" s="2">
        <f t="shared" si="4"/>
        <v>27.859894077997112</v>
      </c>
      <c r="H19" s="2">
        <f t="shared" si="5"/>
        <v>3.4471251710214568</v>
      </c>
      <c r="I19" s="3">
        <v>15500</v>
      </c>
      <c r="J19" s="3">
        <f t="shared" si="7"/>
        <v>20537.5</v>
      </c>
      <c r="K19" s="3">
        <f t="shared" si="8"/>
        <v>12610</v>
      </c>
      <c r="L19" s="2">
        <f t="shared" si="9"/>
        <v>38.600121728545346</v>
      </c>
      <c r="M19" s="3">
        <f t="shared" si="10"/>
        <v>20537.5</v>
      </c>
      <c r="N19" s="3">
        <f t="shared" si="11"/>
        <v>15144</v>
      </c>
      <c r="O19" s="2">
        <f t="shared" si="12"/>
        <v>26.261716372489346</v>
      </c>
      <c r="P19" s="3">
        <v>15500</v>
      </c>
      <c r="Q19" s="3">
        <f t="shared" si="13"/>
        <v>20537.5</v>
      </c>
      <c r="R19" s="3">
        <f t="shared" si="14"/>
        <v>12610</v>
      </c>
      <c r="S19" s="2">
        <f t="shared" si="15"/>
        <v>38.600121728545346</v>
      </c>
    </row>
    <row r="20" spans="1:19">
      <c r="A20" s="1">
        <v>16000</v>
      </c>
      <c r="B20" s="1">
        <f t="shared" si="16"/>
        <v>21440</v>
      </c>
      <c r="C20" s="1">
        <f t="shared" si="1"/>
        <v>13094</v>
      </c>
      <c r="D20" s="2">
        <f t="shared" si="6"/>
        <v>38.927238805970148</v>
      </c>
      <c r="E20" s="2">
        <f t="shared" si="2"/>
        <v>22.193371009622727</v>
      </c>
      <c r="F20" s="1">
        <f t="shared" si="3"/>
        <v>15328</v>
      </c>
      <c r="G20" s="2">
        <f t="shared" si="4"/>
        <v>28.507462686567166</v>
      </c>
      <c r="H20" s="2">
        <f t="shared" si="5"/>
        <v>4.3841336116910234</v>
      </c>
      <c r="I20" s="3">
        <v>16000</v>
      </c>
      <c r="J20" s="3">
        <f t="shared" si="7"/>
        <v>21200</v>
      </c>
      <c r="K20" s="3">
        <f t="shared" si="8"/>
        <v>12950</v>
      </c>
      <c r="L20" s="2">
        <f t="shared" si="9"/>
        <v>38.915094339622641</v>
      </c>
      <c r="M20" s="3">
        <f t="shared" si="10"/>
        <v>21200</v>
      </c>
      <c r="N20" s="3">
        <f t="shared" si="11"/>
        <v>15484</v>
      </c>
      <c r="O20" s="2">
        <f t="shared" si="12"/>
        <v>26.962264150943394</v>
      </c>
      <c r="P20" s="3">
        <v>16000</v>
      </c>
      <c r="Q20" s="3">
        <f t="shared" si="13"/>
        <v>21200</v>
      </c>
      <c r="R20" s="3">
        <f t="shared" si="14"/>
        <v>12950</v>
      </c>
      <c r="S20" s="2">
        <f t="shared" si="15"/>
        <v>38.915094339622641</v>
      </c>
    </row>
    <row r="21" spans="1:19">
      <c r="A21" s="1">
        <v>16500</v>
      </c>
      <c r="B21" s="1">
        <f t="shared" si="16"/>
        <v>22110</v>
      </c>
      <c r="C21" s="1">
        <f t="shared" si="1"/>
        <v>13438.5</v>
      </c>
      <c r="D21" s="2">
        <f t="shared" si="6"/>
        <v>39.219810040705561</v>
      </c>
      <c r="E21" s="2">
        <f t="shared" si="2"/>
        <v>22.781560442013618</v>
      </c>
      <c r="F21" s="1">
        <f t="shared" si="3"/>
        <v>15672.5</v>
      </c>
      <c r="G21" s="2">
        <f t="shared" si="4"/>
        <v>29.115784712799638</v>
      </c>
      <c r="H21" s="2">
        <f t="shared" si="5"/>
        <v>5.2799489551762644</v>
      </c>
      <c r="I21" s="3">
        <v>16500</v>
      </c>
      <c r="J21" s="3">
        <f t="shared" si="7"/>
        <v>21862.5</v>
      </c>
      <c r="K21" s="3">
        <f t="shared" si="8"/>
        <v>13290</v>
      </c>
      <c r="L21" s="2">
        <f t="shared" si="9"/>
        <v>39.21097770154374</v>
      </c>
      <c r="M21" s="3">
        <f t="shared" si="10"/>
        <v>21862.5</v>
      </c>
      <c r="N21" s="3">
        <f t="shared" si="11"/>
        <v>15824</v>
      </c>
      <c r="O21" s="2">
        <f t="shared" si="12"/>
        <v>27.620354488279013</v>
      </c>
      <c r="P21" s="3">
        <v>16500</v>
      </c>
      <c r="Q21" s="3">
        <f t="shared" si="13"/>
        <v>21862.5</v>
      </c>
      <c r="R21" s="3">
        <f t="shared" si="14"/>
        <v>13290</v>
      </c>
      <c r="S21" s="2">
        <f t="shared" si="15"/>
        <v>39.21097770154374</v>
      </c>
    </row>
    <row r="22" spans="1:19">
      <c r="A22" s="1">
        <v>17000</v>
      </c>
      <c r="B22" s="1">
        <f t="shared" si="16"/>
        <v>22780</v>
      </c>
      <c r="C22" s="1">
        <f t="shared" si="1"/>
        <v>13783</v>
      </c>
      <c r="D22" s="2">
        <f t="shared" si="6"/>
        <v>39.49517120280948</v>
      </c>
      <c r="E22" s="2">
        <f t="shared" si="2"/>
        <v>23.340346804033953</v>
      </c>
      <c r="F22" s="1">
        <f t="shared" si="3"/>
        <v>16017</v>
      </c>
      <c r="G22" s="2">
        <f t="shared" si="4"/>
        <v>29.688323090430202</v>
      </c>
      <c r="H22" s="2">
        <f t="shared" si="5"/>
        <v>6.1372291939813941</v>
      </c>
      <c r="I22" s="3">
        <v>17000</v>
      </c>
      <c r="J22" s="3">
        <f t="shared" si="7"/>
        <v>22525</v>
      </c>
      <c r="K22" s="3">
        <f t="shared" si="8"/>
        <v>13630</v>
      </c>
      <c r="L22" s="2">
        <f t="shared" si="9"/>
        <v>39.489456159822417</v>
      </c>
      <c r="M22" s="3">
        <f t="shared" si="10"/>
        <v>22525</v>
      </c>
      <c r="N22" s="3">
        <f t="shared" si="11"/>
        <v>16164</v>
      </c>
      <c r="O22" s="2">
        <f t="shared" si="12"/>
        <v>28.23973362930078</v>
      </c>
      <c r="P22" s="3">
        <v>17000</v>
      </c>
      <c r="Q22" s="3">
        <f t="shared" si="13"/>
        <v>22525</v>
      </c>
      <c r="R22" s="3">
        <f t="shared" si="14"/>
        <v>13630</v>
      </c>
      <c r="S22" s="2">
        <f t="shared" si="15"/>
        <v>39.489456159822417</v>
      </c>
    </row>
    <row r="23" spans="1:19">
      <c r="A23" s="1">
        <v>17500</v>
      </c>
      <c r="B23" s="1">
        <f t="shared" si="16"/>
        <v>23450</v>
      </c>
      <c r="C23" s="1">
        <f t="shared" si="1"/>
        <v>14127.5</v>
      </c>
      <c r="D23" s="2">
        <f t="shared" si="6"/>
        <v>39.754797441364602</v>
      </c>
      <c r="E23" s="2">
        <f t="shared" si="2"/>
        <v>23.871881082994157</v>
      </c>
      <c r="F23" s="1">
        <f t="shared" si="3"/>
        <v>16361.5</v>
      </c>
      <c r="G23" s="2">
        <f t="shared" si="4"/>
        <v>30.228144989339018</v>
      </c>
      <c r="H23" s="2">
        <f t="shared" si="5"/>
        <v>6.9584084588821318</v>
      </c>
      <c r="I23" s="3">
        <v>17500</v>
      </c>
      <c r="J23" s="3">
        <f t="shared" si="7"/>
        <v>23187.5</v>
      </c>
      <c r="K23" s="3">
        <f t="shared" si="8"/>
        <v>13970</v>
      </c>
      <c r="L23" s="2">
        <f t="shared" si="9"/>
        <v>39.752021563342318</v>
      </c>
      <c r="M23" s="3">
        <f t="shared" si="10"/>
        <v>23187.5</v>
      </c>
      <c r="N23" s="3">
        <f t="shared" si="11"/>
        <v>16504</v>
      </c>
      <c r="O23" s="2">
        <f t="shared" si="12"/>
        <v>28.823719676549864</v>
      </c>
      <c r="P23" s="3">
        <v>17500</v>
      </c>
      <c r="Q23" s="3">
        <f t="shared" si="13"/>
        <v>23187.5</v>
      </c>
      <c r="R23" s="3">
        <f t="shared" si="14"/>
        <v>13970</v>
      </c>
      <c r="S23" s="2">
        <f t="shared" si="15"/>
        <v>39.752021563342318</v>
      </c>
    </row>
    <row r="24" spans="1:19">
      <c r="A24" s="1">
        <v>18000</v>
      </c>
      <c r="B24" s="1">
        <f t="shared" si="16"/>
        <v>24120</v>
      </c>
      <c r="C24" s="1">
        <f t="shared" si="1"/>
        <v>14472</v>
      </c>
      <c r="D24" s="2">
        <f t="shared" si="6"/>
        <v>40</v>
      </c>
      <c r="E24" s="2">
        <f t="shared" si="2"/>
        <v>24.378109452736318</v>
      </c>
      <c r="F24" s="1">
        <f t="shared" si="3"/>
        <v>16706</v>
      </c>
      <c r="G24" s="2">
        <f t="shared" si="4"/>
        <v>30.737976782752902</v>
      </c>
      <c r="H24" s="2">
        <f t="shared" si="5"/>
        <v>7.7457201005626724</v>
      </c>
      <c r="I24" s="3">
        <v>18000</v>
      </c>
      <c r="J24" s="3">
        <f t="shared" si="7"/>
        <v>23850</v>
      </c>
      <c r="K24" s="3">
        <f t="shared" si="8"/>
        <v>14310</v>
      </c>
      <c r="L24" s="2">
        <f t="shared" si="9"/>
        <v>40</v>
      </c>
      <c r="M24" s="3">
        <f t="shared" si="10"/>
        <v>23850</v>
      </c>
      <c r="N24" s="3">
        <f t="shared" si="11"/>
        <v>16844</v>
      </c>
      <c r="O24" s="2">
        <f t="shared" si="12"/>
        <v>29.375262054507338</v>
      </c>
      <c r="P24" s="3">
        <v>18000</v>
      </c>
      <c r="Q24" s="3">
        <f t="shared" si="13"/>
        <v>23850</v>
      </c>
      <c r="R24" s="3">
        <f t="shared" si="14"/>
        <v>14310</v>
      </c>
      <c r="S24" s="2">
        <f t="shared" si="15"/>
        <v>40</v>
      </c>
    </row>
    <row r="25" spans="1:19">
      <c r="A25" s="1">
        <v>18500</v>
      </c>
      <c r="B25" s="1">
        <f t="shared" si="16"/>
        <v>24790</v>
      </c>
      <c r="C25" s="1">
        <f t="shared" si="1"/>
        <v>14816.5</v>
      </c>
      <c r="D25" s="2">
        <f t="shared" si="6"/>
        <v>40.231948366276725</v>
      </c>
      <c r="E25" s="2">
        <f t="shared" si="2"/>
        <v>24.860797084331658</v>
      </c>
      <c r="F25" s="1">
        <f t="shared" si="3"/>
        <v>17050.5</v>
      </c>
      <c r="G25" s="2">
        <f t="shared" si="4"/>
        <v>31.220250100847114</v>
      </c>
      <c r="H25" s="2">
        <f t="shared" si="5"/>
        <v>8.5012169731092939</v>
      </c>
      <c r="I25" s="3">
        <v>18500</v>
      </c>
      <c r="J25" s="3">
        <f t="shared" si="7"/>
        <v>24512.5</v>
      </c>
      <c r="K25" s="3">
        <f t="shared" si="8"/>
        <v>14650</v>
      </c>
      <c r="L25" s="2">
        <f t="shared" si="9"/>
        <v>40.234574196838345</v>
      </c>
      <c r="M25" s="3">
        <f t="shared" si="10"/>
        <v>24512.5</v>
      </c>
      <c r="N25" s="3">
        <f t="shared" si="11"/>
        <v>17184</v>
      </c>
      <c r="O25" s="2">
        <f t="shared" si="12"/>
        <v>29.896991330953593</v>
      </c>
      <c r="P25" s="3">
        <v>18500</v>
      </c>
      <c r="Q25" s="3">
        <f t="shared" si="13"/>
        <v>24512.5</v>
      </c>
      <c r="R25" s="3">
        <f t="shared" si="14"/>
        <v>14650</v>
      </c>
      <c r="S25" s="2">
        <f t="shared" si="15"/>
        <v>40.234574196838345</v>
      </c>
    </row>
    <row r="26" spans="1:19">
      <c r="A26" s="1">
        <v>19000</v>
      </c>
      <c r="B26" s="1">
        <f t="shared" si="16"/>
        <v>25460</v>
      </c>
      <c r="C26" s="1">
        <f t="shared" si="1"/>
        <v>15161</v>
      </c>
      <c r="D26" s="2">
        <f t="shared" si="6"/>
        <v>40.451688923802045</v>
      </c>
      <c r="E26" s="2">
        <f t="shared" si="2"/>
        <v>25.321548710507223</v>
      </c>
      <c r="F26" s="1">
        <f t="shared" si="3"/>
        <v>17395</v>
      </c>
      <c r="G26" s="2">
        <f t="shared" si="4"/>
        <v>31.677140612725847</v>
      </c>
      <c r="H26" s="2">
        <f t="shared" si="5"/>
        <v>9.2267893072722043</v>
      </c>
      <c r="I26" s="3">
        <v>19000</v>
      </c>
      <c r="J26" s="3">
        <f t="shared" si="7"/>
        <v>25175</v>
      </c>
      <c r="K26" s="3">
        <f t="shared" si="8"/>
        <v>14990</v>
      </c>
      <c r="L26" s="2">
        <f t="shared" si="9"/>
        <v>40.456802383316784</v>
      </c>
      <c r="M26" s="3">
        <f t="shared" si="10"/>
        <v>25175</v>
      </c>
      <c r="N26" s="3">
        <f t="shared" si="11"/>
        <v>17524</v>
      </c>
      <c r="O26" s="2">
        <f t="shared" si="12"/>
        <v>30.391261171797417</v>
      </c>
      <c r="P26" s="3">
        <v>19000</v>
      </c>
      <c r="Q26" s="3">
        <f t="shared" si="13"/>
        <v>25175</v>
      </c>
      <c r="R26" s="3">
        <f t="shared" si="14"/>
        <v>14990</v>
      </c>
      <c r="S26" s="2">
        <f t="shared" si="15"/>
        <v>40.456802383316784</v>
      </c>
    </row>
    <row r="27" spans="1:19">
      <c r="A27" s="1">
        <v>19500</v>
      </c>
      <c r="B27" s="1">
        <f t="shared" si="16"/>
        <v>26130</v>
      </c>
      <c r="C27" s="1">
        <f t="shared" si="1"/>
        <v>15505.5</v>
      </c>
      <c r="D27" s="2">
        <f t="shared" si="6"/>
        <v>40.660160734787596</v>
      </c>
      <c r="E27" s="2">
        <f t="shared" si="2"/>
        <v>25.761826448679503</v>
      </c>
      <c r="F27" s="1">
        <f t="shared" si="3"/>
        <v>17739.5</v>
      </c>
      <c r="G27" s="2">
        <f t="shared" si="4"/>
        <v>32.110600841944127</v>
      </c>
      <c r="H27" s="2">
        <f t="shared" si="5"/>
        <v>9.9241805011415209</v>
      </c>
      <c r="I27" s="3">
        <v>19500</v>
      </c>
      <c r="J27" s="3">
        <f t="shared" si="7"/>
        <v>25837.5</v>
      </c>
      <c r="K27" s="3">
        <f t="shared" si="8"/>
        <v>15330</v>
      </c>
      <c r="L27" s="2">
        <f t="shared" si="9"/>
        <v>40.667634252539912</v>
      </c>
      <c r="M27" s="3">
        <f t="shared" si="10"/>
        <v>25837.5</v>
      </c>
      <c r="N27" s="3">
        <f t="shared" si="11"/>
        <v>17864</v>
      </c>
      <c r="O27" s="2">
        <f t="shared" si="12"/>
        <v>30.860183841315919</v>
      </c>
      <c r="P27" s="3">
        <v>19500</v>
      </c>
      <c r="Q27" s="3">
        <f t="shared" si="13"/>
        <v>25837.5</v>
      </c>
      <c r="R27" s="3">
        <f t="shared" si="14"/>
        <v>15330</v>
      </c>
      <c r="S27" s="2">
        <f t="shared" si="15"/>
        <v>40.667634252539912</v>
      </c>
    </row>
    <row r="28" spans="1:19">
      <c r="A28" s="1">
        <v>20000</v>
      </c>
      <c r="B28" s="1">
        <f t="shared" si="16"/>
        <v>26800</v>
      </c>
      <c r="C28" s="1">
        <f t="shared" si="1"/>
        <v>15850</v>
      </c>
      <c r="D28" s="6">
        <f t="shared" si="6"/>
        <v>40.85820895522388</v>
      </c>
      <c r="E28" s="2">
        <f t="shared" si="2"/>
        <v>26.18296529968454</v>
      </c>
      <c r="F28" s="1">
        <f t="shared" si="3"/>
        <v>18084</v>
      </c>
      <c r="G28" s="6">
        <f t="shared" si="4"/>
        <v>32.522388059701491</v>
      </c>
      <c r="H28" s="2">
        <f t="shared" si="5"/>
        <v>10.595001105950011</v>
      </c>
      <c r="I28" s="3">
        <v>20000</v>
      </c>
      <c r="J28" s="3">
        <f t="shared" si="7"/>
        <v>26500</v>
      </c>
      <c r="K28" s="3">
        <f t="shared" si="8"/>
        <v>15670</v>
      </c>
      <c r="L28" s="2">
        <f t="shared" si="9"/>
        <v>40.867924528301884</v>
      </c>
      <c r="M28" s="3">
        <f t="shared" si="10"/>
        <v>26500</v>
      </c>
      <c r="N28" s="3">
        <f t="shared" si="11"/>
        <v>18204</v>
      </c>
      <c r="O28" s="2">
        <f t="shared" si="12"/>
        <v>31.305660377358492</v>
      </c>
      <c r="P28" s="3">
        <v>20000</v>
      </c>
      <c r="Q28" s="3">
        <f t="shared" si="13"/>
        <v>26500</v>
      </c>
      <c r="R28" s="3">
        <f t="shared" si="14"/>
        <v>15670</v>
      </c>
      <c r="S28" s="2">
        <f t="shared" si="15"/>
        <v>40.867924528301884</v>
      </c>
    </row>
    <row r="29" spans="1:19">
      <c r="A29" s="1">
        <v>20500</v>
      </c>
      <c r="B29" s="1">
        <f t="shared" si="16"/>
        <v>27470</v>
      </c>
      <c r="C29" s="1">
        <f t="shared" si="1"/>
        <v>16194.5</v>
      </c>
      <c r="D29" s="2">
        <f t="shared" si="6"/>
        <v>41.046596286858389</v>
      </c>
      <c r="E29" s="2">
        <f t="shared" si="2"/>
        <v>26.586186668313317</v>
      </c>
      <c r="F29" s="1">
        <f t="shared" si="3"/>
        <v>18428.5</v>
      </c>
      <c r="G29" s="2">
        <f t="shared" si="4"/>
        <v>32.914088096104841</v>
      </c>
      <c r="H29" s="2">
        <f t="shared" si="5"/>
        <v>11.240741243183113</v>
      </c>
      <c r="I29" s="3">
        <v>20500</v>
      </c>
      <c r="J29" s="3">
        <f t="shared" si="7"/>
        <v>27162.5</v>
      </c>
      <c r="K29" s="3">
        <f t="shared" si="8"/>
        <v>16010</v>
      </c>
      <c r="L29" s="2">
        <f t="shared" si="9"/>
        <v>41.058444546709616</v>
      </c>
      <c r="M29" s="3">
        <f t="shared" si="10"/>
        <v>27162.5</v>
      </c>
      <c r="N29" s="3">
        <f t="shared" si="11"/>
        <v>18544</v>
      </c>
      <c r="O29" s="2">
        <f t="shared" si="12"/>
        <v>31.729406350667283</v>
      </c>
      <c r="P29" s="3">
        <v>20500</v>
      </c>
      <c r="Q29" s="3">
        <f t="shared" si="13"/>
        <v>27162.5</v>
      </c>
      <c r="R29" s="3">
        <f t="shared" si="14"/>
        <v>16010</v>
      </c>
      <c r="S29" s="2">
        <f t="shared" si="15"/>
        <v>41.058444546709616</v>
      </c>
    </row>
    <row r="30" spans="1:19">
      <c r="A30" s="1">
        <v>21000</v>
      </c>
      <c r="B30" s="1">
        <f t="shared" si="16"/>
        <v>28140</v>
      </c>
      <c r="C30" s="1">
        <f t="shared" si="1"/>
        <v>16539</v>
      </c>
      <c r="D30" s="2">
        <f t="shared" si="6"/>
        <v>41.226012793176977</v>
      </c>
      <c r="E30" s="2">
        <f t="shared" si="2"/>
        <v>26.972610194086705</v>
      </c>
      <c r="F30" s="1">
        <f t="shared" si="3"/>
        <v>18773</v>
      </c>
      <c r="G30" s="2">
        <f t="shared" si="4"/>
        <v>33.287135749822319</v>
      </c>
      <c r="H30" s="2">
        <f t="shared" si="5"/>
        <v>11.862781654503808</v>
      </c>
      <c r="I30" s="3">
        <v>21000</v>
      </c>
      <c r="J30" s="3">
        <f t="shared" si="7"/>
        <v>27825</v>
      </c>
      <c r="K30" s="3">
        <f t="shared" si="8"/>
        <v>16350</v>
      </c>
      <c r="L30" s="2">
        <f t="shared" si="9"/>
        <v>41.239892183288411</v>
      </c>
      <c r="M30" s="3">
        <f t="shared" si="10"/>
        <v>27825</v>
      </c>
      <c r="N30" s="3">
        <f t="shared" si="11"/>
        <v>18884</v>
      </c>
      <c r="O30" s="2">
        <f t="shared" si="12"/>
        <v>32.132973944294704</v>
      </c>
      <c r="P30" s="3">
        <v>21000</v>
      </c>
      <c r="Q30" s="3">
        <f t="shared" si="13"/>
        <v>27825</v>
      </c>
      <c r="R30" s="3">
        <f t="shared" si="14"/>
        <v>16350</v>
      </c>
      <c r="S30" s="2">
        <f t="shared" si="15"/>
        <v>41.239892183288411</v>
      </c>
    </row>
    <row r="31" spans="1:19">
      <c r="A31" s="1">
        <v>21500</v>
      </c>
      <c r="B31" s="1">
        <f t="shared" si="16"/>
        <v>28810</v>
      </c>
      <c r="C31" s="1">
        <f t="shared" si="1"/>
        <v>16883.5</v>
      </c>
      <c r="D31" s="2">
        <f t="shared" si="6"/>
        <v>41.397084345713289</v>
      </c>
      <c r="E31" s="2">
        <f t="shared" si="2"/>
        <v>27.343264133621581</v>
      </c>
      <c r="F31" s="1">
        <f t="shared" si="3"/>
        <v>19117.5</v>
      </c>
      <c r="G31" s="2">
        <f t="shared" si="4"/>
        <v>33.642832349878518</v>
      </c>
      <c r="H31" s="2">
        <f t="shared" si="5"/>
        <v>12.462403556950438</v>
      </c>
      <c r="I31" s="3">
        <v>21500</v>
      </c>
      <c r="J31" s="3">
        <f t="shared" si="7"/>
        <v>28487.5</v>
      </c>
      <c r="K31" s="3">
        <f t="shared" si="8"/>
        <v>16690</v>
      </c>
      <c r="L31" s="2">
        <f t="shared" si="9"/>
        <v>41.412900394910046</v>
      </c>
      <c r="M31" s="3">
        <f t="shared" si="10"/>
        <v>28487.5</v>
      </c>
      <c r="N31" s="3">
        <f t="shared" si="11"/>
        <v>19224</v>
      </c>
      <c r="O31" s="2">
        <f t="shared" si="12"/>
        <v>32.517770952172</v>
      </c>
      <c r="P31" s="3">
        <v>21500</v>
      </c>
      <c r="Q31" s="3">
        <f t="shared" si="13"/>
        <v>28487.5</v>
      </c>
      <c r="R31" s="3">
        <f t="shared" si="14"/>
        <v>16690</v>
      </c>
      <c r="S31" s="2">
        <f t="shared" si="15"/>
        <v>41.412900394910046</v>
      </c>
    </row>
    <row r="32" spans="1:19">
      <c r="A32" s="1">
        <v>22000</v>
      </c>
      <c r="B32" s="1">
        <f t="shared" si="16"/>
        <v>29480</v>
      </c>
      <c r="C32" s="1">
        <f t="shared" si="1"/>
        <v>17228</v>
      </c>
      <c r="D32" s="2">
        <f t="shared" si="6"/>
        <v>41.560379918588872</v>
      </c>
      <c r="E32" s="2">
        <f t="shared" si="2"/>
        <v>27.699094497329931</v>
      </c>
      <c r="F32" s="1">
        <f t="shared" si="3"/>
        <v>19462</v>
      </c>
      <c r="G32" s="2">
        <f t="shared" si="4"/>
        <v>33.982360922659431</v>
      </c>
      <c r="H32" s="2">
        <f t="shared" si="5"/>
        <v>13.040797451443838</v>
      </c>
      <c r="I32" s="3">
        <v>22000</v>
      </c>
      <c r="J32" s="3">
        <f t="shared" si="7"/>
        <v>29150</v>
      </c>
      <c r="K32" s="3">
        <f t="shared" si="8"/>
        <v>17030</v>
      </c>
      <c r="L32" s="2">
        <f t="shared" si="9"/>
        <v>41.57804459691252</v>
      </c>
      <c r="M32" s="3">
        <f t="shared" si="10"/>
        <v>29150</v>
      </c>
      <c r="N32" s="3">
        <f t="shared" si="11"/>
        <v>19564</v>
      </c>
      <c r="O32" s="2">
        <f t="shared" si="12"/>
        <v>32.885077186963976</v>
      </c>
      <c r="P32" s="3">
        <v>22000</v>
      </c>
      <c r="Q32" s="3">
        <f t="shared" si="13"/>
        <v>29150</v>
      </c>
      <c r="R32" s="3">
        <f t="shared" si="14"/>
        <v>17030</v>
      </c>
      <c r="S32" s="2">
        <f t="shared" si="15"/>
        <v>41.57804459691252</v>
      </c>
    </row>
    <row r="33" spans="1:19">
      <c r="A33" s="1">
        <v>22500</v>
      </c>
      <c r="B33" s="1">
        <f t="shared" si="16"/>
        <v>30150</v>
      </c>
      <c r="C33" s="1">
        <f t="shared" si="1"/>
        <v>17572.5</v>
      </c>
      <c r="D33" s="2">
        <f t="shared" si="6"/>
        <v>41.71641791044776</v>
      </c>
      <c r="E33" s="2">
        <f t="shared" si="2"/>
        <v>28.040973111395644</v>
      </c>
      <c r="F33" s="1">
        <f t="shared" si="3"/>
        <v>19806.5</v>
      </c>
      <c r="G33" s="2">
        <f t="shared" si="4"/>
        <v>34.306799336650087</v>
      </c>
      <c r="H33" s="2">
        <f t="shared" si="5"/>
        <v>13.599071012041502</v>
      </c>
      <c r="I33" s="3">
        <v>22500</v>
      </c>
      <c r="J33" s="3">
        <f t="shared" si="7"/>
        <v>29812.5</v>
      </c>
      <c r="K33" s="3">
        <f t="shared" si="8"/>
        <v>17370</v>
      </c>
      <c r="L33" s="2">
        <f t="shared" si="9"/>
        <v>41.735849056603776</v>
      </c>
      <c r="M33" s="3">
        <f t="shared" si="10"/>
        <v>29812.5</v>
      </c>
      <c r="N33" s="3">
        <f t="shared" si="11"/>
        <v>19904</v>
      </c>
      <c r="O33" s="2">
        <f t="shared" si="12"/>
        <v>33.236058700209639</v>
      </c>
      <c r="P33" s="3">
        <v>22500</v>
      </c>
      <c r="Q33" s="3">
        <f t="shared" si="13"/>
        <v>29812.5</v>
      </c>
      <c r="R33" s="3">
        <f t="shared" si="14"/>
        <v>17370</v>
      </c>
      <c r="S33" s="2">
        <f t="shared" si="15"/>
        <v>41.735849056603776</v>
      </c>
    </row>
    <row r="34" spans="1:19">
      <c r="A34" s="1">
        <v>23000</v>
      </c>
      <c r="B34" s="1">
        <f t="shared" si="16"/>
        <v>30820.000000000004</v>
      </c>
      <c r="C34" s="1">
        <f t="shared" si="1"/>
        <v>17917</v>
      </c>
      <c r="D34" s="2">
        <f t="shared" si="6"/>
        <v>41.865671641791053</v>
      </c>
      <c r="E34" s="2">
        <f t="shared" si="2"/>
        <v>28.369704749679077</v>
      </c>
      <c r="F34" s="1">
        <f t="shared" si="3"/>
        <v>20151</v>
      </c>
      <c r="G34" s="2">
        <f t="shared" si="4"/>
        <v>34.617131732641148</v>
      </c>
      <c r="H34" s="2">
        <f t="shared" si="5"/>
        <v>14.1382561659471</v>
      </c>
      <c r="I34" s="3">
        <v>23000</v>
      </c>
      <c r="J34" s="3">
        <f t="shared" si="7"/>
        <v>30475</v>
      </c>
      <c r="K34" s="3">
        <f t="shared" si="8"/>
        <v>17710</v>
      </c>
      <c r="L34" s="2">
        <f t="shared" si="9"/>
        <v>41.886792452830193</v>
      </c>
      <c r="M34" s="3">
        <f t="shared" si="10"/>
        <v>30475</v>
      </c>
      <c r="N34" s="3">
        <f t="shared" si="11"/>
        <v>20244</v>
      </c>
      <c r="O34" s="2">
        <f t="shared" si="12"/>
        <v>33.571780147662018</v>
      </c>
      <c r="P34" s="3">
        <v>23000</v>
      </c>
      <c r="Q34" s="3">
        <f t="shared" si="13"/>
        <v>30475</v>
      </c>
      <c r="R34" s="3">
        <f t="shared" si="14"/>
        <v>17710</v>
      </c>
      <c r="S34" s="2">
        <f t="shared" si="15"/>
        <v>41.886792452830193</v>
      </c>
    </row>
    <row r="35" spans="1:19">
      <c r="A35" s="1">
        <v>23500</v>
      </c>
      <c r="B35" s="1">
        <f t="shared" si="16"/>
        <v>31490.000000000004</v>
      </c>
      <c r="C35" s="1">
        <f t="shared" si="1"/>
        <v>18261.5</v>
      </c>
      <c r="D35" s="2">
        <f t="shared" si="6"/>
        <v>42.008574150523984</v>
      </c>
      <c r="E35" s="2">
        <f t="shared" si="2"/>
        <v>28.686033458368698</v>
      </c>
      <c r="F35" s="1">
        <f t="shared" si="3"/>
        <v>20495.5</v>
      </c>
      <c r="G35" s="2">
        <f t="shared" si="4"/>
        <v>34.914258494760247</v>
      </c>
      <c r="H35" s="2">
        <f t="shared" si="5"/>
        <v>14.659315459491108</v>
      </c>
      <c r="I35" s="3">
        <v>23500</v>
      </c>
      <c r="J35" s="3">
        <f t="shared" si="7"/>
        <v>31137.5</v>
      </c>
      <c r="K35" s="3">
        <f t="shared" si="8"/>
        <v>18050</v>
      </c>
      <c r="L35" s="2">
        <f t="shared" si="9"/>
        <v>42.031312725812924</v>
      </c>
      <c r="M35" s="3">
        <f t="shared" si="10"/>
        <v>31137.5</v>
      </c>
      <c r="N35" s="3">
        <f t="shared" si="11"/>
        <v>20584</v>
      </c>
      <c r="O35" s="2">
        <f t="shared" si="12"/>
        <v>33.893215576073864</v>
      </c>
      <c r="P35" s="3">
        <v>23500</v>
      </c>
      <c r="Q35" s="3">
        <f t="shared" si="13"/>
        <v>31137.5</v>
      </c>
      <c r="R35" s="3">
        <f t="shared" si="14"/>
        <v>18050</v>
      </c>
      <c r="S35" s="2">
        <f t="shared" si="15"/>
        <v>42.031312725812924</v>
      </c>
    </row>
    <row r="36" spans="1:19">
      <c r="A36" s="1">
        <v>24000</v>
      </c>
      <c r="B36" s="1">
        <f t="shared" si="16"/>
        <v>32160.000000000004</v>
      </c>
      <c r="C36" s="1">
        <f t="shared" si="1"/>
        <v>18606</v>
      </c>
      <c r="D36" s="2">
        <f t="shared" si="6"/>
        <v>42.14552238805971</v>
      </c>
      <c r="E36" s="2">
        <f t="shared" si="2"/>
        <v>28.990648178007095</v>
      </c>
      <c r="F36" s="1">
        <f t="shared" si="3"/>
        <v>20840</v>
      </c>
      <c r="G36" s="2">
        <f t="shared" si="4"/>
        <v>35.199004975124389</v>
      </c>
      <c r="H36" s="2">
        <f t="shared" si="5"/>
        <v>15.163147792706333</v>
      </c>
      <c r="I36" s="3">
        <v>24000</v>
      </c>
      <c r="J36" s="3">
        <f t="shared" si="7"/>
        <v>31800</v>
      </c>
      <c r="K36" s="3">
        <f t="shared" si="8"/>
        <v>18390</v>
      </c>
      <c r="L36" s="2">
        <f t="shared" si="9"/>
        <v>42.169811320754718</v>
      </c>
      <c r="M36" s="3">
        <f t="shared" si="10"/>
        <v>31800</v>
      </c>
      <c r="N36" s="3">
        <f t="shared" si="11"/>
        <v>20924</v>
      </c>
      <c r="O36" s="2">
        <f t="shared" si="12"/>
        <v>34.20125786163522</v>
      </c>
      <c r="P36" s="3">
        <v>24000</v>
      </c>
      <c r="Q36" s="3">
        <f t="shared" si="13"/>
        <v>31800</v>
      </c>
      <c r="R36" s="3">
        <f t="shared" si="14"/>
        <v>18390</v>
      </c>
      <c r="S36" s="2">
        <f t="shared" si="15"/>
        <v>42.169811320754718</v>
      </c>
    </row>
    <row r="37" spans="1:19">
      <c r="A37" s="1">
        <v>24500</v>
      </c>
      <c r="B37" s="1">
        <f t="shared" si="16"/>
        <v>32830</v>
      </c>
      <c r="C37" s="1">
        <f t="shared" si="1"/>
        <v>18950.5</v>
      </c>
      <c r="D37" s="2">
        <f t="shared" si="6"/>
        <v>42.276880901614376</v>
      </c>
      <c r="E37" s="2">
        <f t="shared" si="2"/>
        <v>29.284187752302049</v>
      </c>
      <c r="F37" s="1">
        <f t="shared" si="3"/>
        <v>21184.5</v>
      </c>
      <c r="G37" s="2">
        <f t="shared" si="4"/>
        <v>35.472129150167532</v>
      </c>
      <c r="H37" s="2">
        <f t="shared" si="5"/>
        <v>15.650593594373245</v>
      </c>
      <c r="I37" s="3">
        <v>24500</v>
      </c>
      <c r="J37" s="3">
        <f t="shared" si="7"/>
        <v>32462.5</v>
      </c>
      <c r="K37" s="3">
        <f t="shared" si="8"/>
        <v>18730</v>
      </c>
      <c r="L37" s="2">
        <f t="shared" si="9"/>
        <v>42.302656911821337</v>
      </c>
      <c r="M37" s="3">
        <f t="shared" si="10"/>
        <v>32462.5</v>
      </c>
      <c r="N37" s="3">
        <f t="shared" si="11"/>
        <v>21264</v>
      </c>
      <c r="O37" s="2">
        <f t="shared" si="12"/>
        <v>34.496726992683868</v>
      </c>
      <c r="P37" s="3">
        <v>24500</v>
      </c>
      <c r="Q37" s="3">
        <f t="shared" si="13"/>
        <v>32462.5</v>
      </c>
      <c r="R37" s="3">
        <f t="shared" si="14"/>
        <v>18730</v>
      </c>
      <c r="S37" s="2">
        <f t="shared" si="15"/>
        <v>42.302656911821337</v>
      </c>
    </row>
    <row r="38" spans="1:19">
      <c r="A38" s="1">
        <v>25000</v>
      </c>
      <c r="B38" s="1">
        <f t="shared" si="16"/>
        <v>33500</v>
      </c>
      <c r="C38" s="1">
        <f t="shared" si="1"/>
        <v>19295</v>
      </c>
      <c r="D38" s="2">
        <f t="shared" si="6"/>
        <v>42.402985074626862</v>
      </c>
      <c r="E38" s="2">
        <f t="shared" si="2"/>
        <v>29.56724540036279</v>
      </c>
      <c r="F38" s="1">
        <f t="shared" si="3"/>
        <v>21529</v>
      </c>
      <c r="G38" s="2">
        <f t="shared" si="4"/>
        <v>35.734328358208955</v>
      </c>
      <c r="H38" s="2">
        <f t="shared" si="5"/>
        <v>16.122439500209023</v>
      </c>
      <c r="I38" s="3">
        <v>25000</v>
      </c>
      <c r="J38" s="3">
        <f t="shared" si="7"/>
        <v>33125</v>
      </c>
      <c r="K38" s="3">
        <f t="shared" si="8"/>
        <v>19070</v>
      </c>
      <c r="L38" s="2">
        <f t="shared" si="9"/>
        <v>42.430188679245283</v>
      </c>
      <c r="M38" s="3">
        <f t="shared" si="10"/>
        <v>33125</v>
      </c>
      <c r="N38" s="3">
        <f t="shared" si="11"/>
        <v>21604</v>
      </c>
      <c r="O38" s="2">
        <f t="shared" si="12"/>
        <v>34.780377358490568</v>
      </c>
      <c r="P38" s="3">
        <v>25000</v>
      </c>
      <c r="Q38" s="3">
        <f t="shared" si="13"/>
        <v>33125</v>
      </c>
      <c r="R38" s="3">
        <f t="shared" si="14"/>
        <v>19070</v>
      </c>
      <c r="S38" s="2">
        <f t="shared" si="15"/>
        <v>42.430188679245283</v>
      </c>
    </row>
    <row r="39" spans="1:19">
      <c r="A39" s="1">
        <v>25500</v>
      </c>
      <c r="B39" s="1">
        <f t="shared" si="16"/>
        <v>34170</v>
      </c>
      <c r="C39" s="1">
        <f t="shared" si="1"/>
        <v>19639.5</v>
      </c>
      <c r="D39" s="2">
        <f t="shared" si="6"/>
        <v>42.524143985952591</v>
      </c>
      <c r="E39" s="2">
        <f t="shared" si="2"/>
        <v>29.840372718246389</v>
      </c>
      <c r="F39" s="1">
        <f t="shared" si="3"/>
        <v>21873.5</v>
      </c>
      <c r="G39" s="2">
        <f t="shared" si="4"/>
        <v>35.986245244366408</v>
      </c>
      <c r="H39" s="2">
        <f t="shared" si="5"/>
        <v>16.579422588977529</v>
      </c>
      <c r="I39" s="3">
        <v>25500</v>
      </c>
      <c r="J39" s="3">
        <f t="shared" si="7"/>
        <v>33787.5</v>
      </c>
      <c r="K39" s="3">
        <f t="shared" si="8"/>
        <v>19410</v>
      </c>
      <c r="L39" s="2">
        <f t="shared" si="9"/>
        <v>42.5527192008879</v>
      </c>
      <c r="M39" s="3">
        <f t="shared" si="10"/>
        <v>33787.5</v>
      </c>
      <c r="N39" s="3">
        <f t="shared" si="11"/>
        <v>21944</v>
      </c>
      <c r="O39" s="2">
        <f t="shared" si="12"/>
        <v>35.052904180540139</v>
      </c>
      <c r="P39" s="3">
        <v>25500</v>
      </c>
      <c r="Q39" s="3">
        <f t="shared" si="13"/>
        <v>33787.5</v>
      </c>
      <c r="R39" s="3">
        <f t="shared" si="14"/>
        <v>19410</v>
      </c>
      <c r="S39" s="2">
        <f t="shared" si="15"/>
        <v>42.5527192008879</v>
      </c>
    </row>
    <row r="40" spans="1:19">
      <c r="A40" s="1">
        <v>26000</v>
      </c>
      <c r="B40" s="1">
        <f t="shared" si="16"/>
        <v>34840</v>
      </c>
      <c r="C40" s="1">
        <f t="shared" si="1"/>
        <v>19984</v>
      </c>
      <c r="D40" s="2">
        <f t="shared" si="6"/>
        <v>42.640642939150403</v>
      </c>
      <c r="E40" s="2">
        <f t="shared" si="2"/>
        <v>30.104083266613291</v>
      </c>
      <c r="F40" s="1">
        <f t="shared" si="3"/>
        <v>22218</v>
      </c>
      <c r="G40" s="2">
        <f t="shared" si="4"/>
        <v>36.228473019517793</v>
      </c>
      <c r="H40" s="2">
        <f t="shared" si="5"/>
        <v>17.022234224502654</v>
      </c>
      <c r="I40" s="3">
        <v>26000</v>
      </c>
      <c r="J40" s="3">
        <f t="shared" si="7"/>
        <v>34450</v>
      </c>
      <c r="K40" s="3">
        <f t="shared" si="8"/>
        <v>19750</v>
      </c>
      <c r="L40" s="2">
        <f t="shared" si="9"/>
        <v>42.670537010159656</v>
      </c>
      <c r="M40" s="3">
        <f t="shared" si="10"/>
        <v>34450</v>
      </c>
      <c r="N40" s="3">
        <f t="shared" si="11"/>
        <v>22284</v>
      </c>
      <c r="O40" s="2">
        <f t="shared" si="12"/>
        <v>35.314949201741655</v>
      </c>
      <c r="P40" s="3">
        <v>26000</v>
      </c>
      <c r="Q40" s="3">
        <f t="shared" si="13"/>
        <v>34450</v>
      </c>
      <c r="R40" s="3">
        <f t="shared" si="14"/>
        <v>19750</v>
      </c>
      <c r="S40" s="2">
        <f t="shared" si="15"/>
        <v>42.670537010159656</v>
      </c>
    </row>
    <row r="41" spans="1:19">
      <c r="A41" s="1">
        <v>26500</v>
      </c>
      <c r="B41" s="1">
        <f t="shared" si="16"/>
        <v>35510</v>
      </c>
      <c r="C41" s="1">
        <f t="shared" si="1"/>
        <v>20328.5</v>
      </c>
      <c r="D41" s="2">
        <f t="shared" si="6"/>
        <v>42.752745705435089</v>
      </c>
      <c r="E41" s="2">
        <f t="shared" si="2"/>
        <v>30.35885579359028</v>
      </c>
      <c r="F41" s="1">
        <f t="shared" si="3"/>
        <v>22562.5</v>
      </c>
      <c r="G41" s="2">
        <f t="shared" si="4"/>
        <v>36.461560123908761</v>
      </c>
      <c r="H41" s="2">
        <f t="shared" si="5"/>
        <v>17.451523545706372</v>
      </c>
      <c r="I41" s="3">
        <v>26500</v>
      </c>
      <c r="J41" s="3">
        <f t="shared" si="7"/>
        <v>35112.5</v>
      </c>
      <c r="K41" s="3">
        <f t="shared" si="8"/>
        <v>20090</v>
      </c>
      <c r="L41" s="2">
        <f t="shared" si="9"/>
        <v>42.783908864364548</v>
      </c>
      <c r="M41" s="3">
        <f t="shared" si="10"/>
        <v>35112.5</v>
      </c>
      <c r="N41" s="3">
        <f t="shared" si="11"/>
        <v>22624</v>
      </c>
      <c r="O41" s="2">
        <f t="shared" si="12"/>
        <v>35.567105731577072</v>
      </c>
      <c r="P41" s="3">
        <v>26500</v>
      </c>
      <c r="Q41" s="3">
        <f t="shared" si="13"/>
        <v>35112.5</v>
      </c>
      <c r="R41" s="3">
        <f t="shared" si="14"/>
        <v>20090</v>
      </c>
      <c r="S41" s="2">
        <f t="shared" si="15"/>
        <v>42.783908864364548</v>
      </c>
    </row>
    <row r="42" spans="1:19">
      <c r="A42" s="1">
        <v>27000</v>
      </c>
      <c r="B42" s="1">
        <f t="shared" si="16"/>
        <v>36180</v>
      </c>
      <c r="C42" s="1">
        <f t="shared" si="1"/>
        <v>20673</v>
      </c>
      <c r="D42" s="2">
        <f t="shared" si="6"/>
        <v>42.860696517412933</v>
      </c>
      <c r="E42" s="2">
        <f t="shared" si="2"/>
        <v>30.605137135393989</v>
      </c>
      <c r="F42" s="1">
        <f t="shared" si="3"/>
        <v>22907</v>
      </c>
      <c r="G42" s="2">
        <f t="shared" si="4"/>
        <v>36.686014372581539</v>
      </c>
      <c r="H42" s="2">
        <f t="shared" si="5"/>
        <v>17.867900641725239</v>
      </c>
      <c r="I42" s="3">
        <v>27000</v>
      </c>
      <c r="J42" s="3">
        <f t="shared" si="7"/>
        <v>35775</v>
      </c>
      <c r="K42" s="3">
        <f t="shared" si="8"/>
        <v>20430</v>
      </c>
      <c r="L42" s="2">
        <f t="shared" si="9"/>
        <v>42.893081761006293</v>
      </c>
      <c r="M42" s="3">
        <f t="shared" si="10"/>
        <v>35775</v>
      </c>
      <c r="N42" s="3">
        <f t="shared" si="11"/>
        <v>22964</v>
      </c>
      <c r="O42" s="2">
        <f t="shared" si="12"/>
        <v>35.809923130677845</v>
      </c>
      <c r="P42" s="3">
        <v>27000</v>
      </c>
      <c r="Q42" s="3">
        <f t="shared" si="13"/>
        <v>35775</v>
      </c>
      <c r="R42" s="3">
        <f t="shared" si="14"/>
        <v>20430</v>
      </c>
      <c r="S42" s="2">
        <f t="shared" si="15"/>
        <v>42.893081761006293</v>
      </c>
    </row>
    <row r="43" spans="1:19">
      <c r="A43" s="1">
        <v>27500</v>
      </c>
      <c r="B43" s="1">
        <f t="shared" si="16"/>
        <v>36850</v>
      </c>
      <c r="C43" s="1">
        <f t="shared" si="1"/>
        <v>21017.5</v>
      </c>
      <c r="D43" s="2">
        <f t="shared" si="6"/>
        <v>42.964721845318863</v>
      </c>
      <c r="E43" s="2">
        <f t="shared" si="2"/>
        <v>30.84334483168788</v>
      </c>
      <c r="F43" s="1">
        <f t="shared" si="3"/>
        <v>23251.5</v>
      </c>
      <c r="G43" s="2">
        <f t="shared" si="4"/>
        <v>36.902306648575305</v>
      </c>
      <c r="H43" s="2">
        <f t="shared" si="5"/>
        <v>18.271939444767003</v>
      </c>
      <c r="I43" s="3">
        <v>27500</v>
      </c>
      <c r="J43" s="3">
        <f t="shared" si="7"/>
        <v>36437.5</v>
      </c>
      <c r="K43" s="3">
        <f t="shared" si="8"/>
        <v>20770</v>
      </c>
      <c r="L43" s="2">
        <f t="shared" si="9"/>
        <v>42.99828473413379</v>
      </c>
      <c r="M43" s="3">
        <f t="shared" si="10"/>
        <v>36437.5</v>
      </c>
      <c r="N43" s="3">
        <f t="shared" si="11"/>
        <v>23304</v>
      </c>
      <c r="O43" s="2">
        <f t="shared" si="12"/>
        <v>36.043910806174956</v>
      </c>
      <c r="P43" s="3">
        <v>27500</v>
      </c>
      <c r="Q43" s="3">
        <f t="shared" si="13"/>
        <v>36437.5</v>
      </c>
      <c r="R43" s="3">
        <f t="shared" si="14"/>
        <v>20770</v>
      </c>
      <c r="S43" s="2">
        <f t="shared" si="15"/>
        <v>42.99828473413379</v>
      </c>
    </row>
    <row r="44" spans="1:19">
      <c r="A44" s="1">
        <v>28000</v>
      </c>
      <c r="B44" s="1">
        <f t="shared" si="16"/>
        <v>37520</v>
      </c>
      <c r="C44" s="1">
        <f t="shared" si="1"/>
        <v>21362</v>
      </c>
      <c r="D44" s="2">
        <f t="shared" si="6"/>
        <v>43.065031982942429</v>
      </c>
      <c r="E44" s="2">
        <f t="shared" si="2"/>
        <v>31.073869487875665</v>
      </c>
      <c r="F44" s="1">
        <f t="shared" si="3"/>
        <v>23596</v>
      </c>
      <c r="G44" s="2">
        <f t="shared" si="4"/>
        <v>37.110874200426444</v>
      </c>
      <c r="H44" s="2">
        <f t="shared" si="5"/>
        <v>18.664180369554163</v>
      </c>
      <c r="I44" s="3">
        <v>28000</v>
      </c>
      <c r="J44" s="3">
        <f t="shared" si="7"/>
        <v>37100</v>
      </c>
      <c r="K44" s="3">
        <f t="shared" si="8"/>
        <v>21110</v>
      </c>
      <c r="L44" s="2">
        <f t="shared" si="9"/>
        <v>43.099730458221025</v>
      </c>
      <c r="M44" s="3">
        <f t="shared" si="10"/>
        <v>37100</v>
      </c>
      <c r="N44" s="3">
        <f t="shared" si="11"/>
        <v>23644</v>
      </c>
      <c r="O44" s="2">
        <f t="shared" si="12"/>
        <v>36.269541778975736</v>
      </c>
      <c r="P44" s="3">
        <v>28000</v>
      </c>
      <c r="Q44" s="3">
        <f t="shared" si="13"/>
        <v>37100</v>
      </c>
      <c r="R44" s="3">
        <f t="shared" si="14"/>
        <v>21110</v>
      </c>
      <c r="S44" s="2">
        <f t="shared" si="15"/>
        <v>43.099730458221025</v>
      </c>
    </row>
    <row r="45" spans="1:19">
      <c r="A45" s="1">
        <v>28500</v>
      </c>
      <c r="B45" s="1">
        <f t="shared" si="16"/>
        <v>38190</v>
      </c>
      <c r="C45" s="1">
        <f t="shared" si="1"/>
        <v>21706.5</v>
      </c>
      <c r="D45" s="2">
        <f t="shared" si="6"/>
        <v>43.161822466614296</v>
      </c>
      <c r="E45" s="2">
        <f t="shared" si="2"/>
        <v>31.297076912445583</v>
      </c>
      <c r="F45" s="1">
        <f t="shared" si="3"/>
        <v>23940.5</v>
      </c>
      <c r="G45" s="2">
        <f t="shared" si="4"/>
        <v>37.312123592563502</v>
      </c>
      <c r="H45" s="2">
        <f t="shared" si="5"/>
        <v>19.045132724880432</v>
      </c>
      <c r="I45" s="3">
        <v>28500</v>
      </c>
      <c r="J45" s="3">
        <f t="shared" si="7"/>
        <v>37762.5</v>
      </c>
      <c r="K45" s="3">
        <f t="shared" si="8"/>
        <v>21450</v>
      </c>
      <c r="L45" s="2">
        <f t="shared" si="9"/>
        <v>43.197616683217475</v>
      </c>
      <c r="M45" s="3">
        <f t="shared" si="10"/>
        <v>37762.5</v>
      </c>
      <c r="N45" s="3">
        <f t="shared" si="11"/>
        <v>23984</v>
      </c>
      <c r="O45" s="2">
        <f t="shared" si="12"/>
        <v>36.487255875537898</v>
      </c>
      <c r="P45" s="3">
        <v>28500</v>
      </c>
      <c r="Q45" s="3">
        <f t="shared" si="13"/>
        <v>37762.5</v>
      </c>
      <c r="R45" s="3">
        <f t="shared" si="14"/>
        <v>21450</v>
      </c>
      <c r="S45" s="2">
        <f t="shared" si="15"/>
        <v>43.197616683217475</v>
      </c>
    </row>
    <row r="46" spans="1:19">
      <c r="A46" s="1">
        <v>29000</v>
      </c>
      <c r="B46" s="1">
        <f t="shared" si="16"/>
        <v>38860</v>
      </c>
      <c r="C46" s="1">
        <f t="shared" si="1"/>
        <v>22051</v>
      </c>
      <c r="D46" s="2">
        <f t="shared" si="6"/>
        <v>43.255275347400932</v>
      </c>
      <c r="E46" s="2">
        <f t="shared" si="2"/>
        <v>31.513310053965803</v>
      </c>
      <c r="F46" s="1">
        <f t="shared" si="3"/>
        <v>24285</v>
      </c>
      <c r="G46" s="2">
        <f t="shared" si="4"/>
        <v>37.506433350488933</v>
      </c>
      <c r="H46" s="2">
        <f t="shared" si="5"/>
        <v>19.41527691990941</v>
      </c>
      <c r="I46" s="3">
        <v>29000</v>
      </c>
      <c r="J46" s="3">
        <f t="shared" si="7"/>
        <v>38425</v>
      </c>
      <c r="K46" s="3">
        <f t="shared" si="8"/>
        <v>21790</v>
      </c>
      <c r="L46" s="2">
        <f t="shared" si="9"/>
        <v>43.292127521145083</v>
      </c>
      <c r="M46" s="3">
        <f t="shared" si="10"/>
        <v>38425</v>
      </c>
      <c r="N46" s="3">
        <f t="shared" si="11"/>
        <v>24324</v>
      </c>
      <c r="O46" s="2">
        <f t="shared" si="12"/>
        <v>36.697462589459988</v>
      </c>
      <c r="P46" s="3">
        <v>29000</v>
      </c>
      <c r="Q46" s="3">
        <f t="shared" si="13"/>
        <v>38425</v>
      </c>
      <c r="R46" s="3">
        <f t="shared" si="14"/>
        <v>21790</v>
      </c>
      <c r="S46" s="2">
        <f t="shared" si="15"/>
        <v>43.292127521145083</v>
      </c>
    </row>
    <row r="47" spans="1:19">
      <c r="A47" s="1">
        <v>29500</v>
      </c>
      <c r="B47" s="1">
        <f t="shared" si="16"/>
        <v>39530</v>
      </c>
      <c r="C47" s="1">
        <f t="shared" si="1"/>
        <v>22395.5</v>
      </c>
      <c r="D47" s="2">
        <f t="shared" si="6"/>
        <v>43.345560333923608</v>
      </c>
      <c r="E47" s="2">
        <f t="shared" si="2"/>
        <v>31.722890759304324</v>
      </c>
      <c r="F47" s="1">
        <f t="shared" si="3"/>
        <v>24629.5</v>
      </c>
      <c r="G47" s="2">
        <f t="shared" si="4"/>
        <v>37.694156336959274</v>
      </c>
      <c r="H47" s="2">
        <f t="shared" si="5"/>
        <v>19.77506648531233</v>
      </c>
      <c r="I47" s="3">
        <v>29500</v>
      </c>
      <c r="J47" s="3">
        <f t="shared" si="7"/>
        <v>39087.5</v>
      </c>
      <c r="K47" s="3">
        <f t="shared" si="8"/>
        <v>22130</v>
      </c>
      <c r="L47" s="2">
        <f t="shared" si="9"/>
        <v>43.383434601854816</v>
      </c>
      <c r="M47" s="3">
        <f t="shared" si="10"/>
        <v>39087.5</v>
      </c>
      <c r="N47" s="3">
        <f t="shared" si="11"/>
        <v>24664</v>
      </c>
      <c r="O47" s="2">
        <f t="shared" si="12"/>
        <v>36.90054365206268</v>
      </c>
      <c r="P47" s="3">
        <v>29500</v>
      </c>
      <c r="Q47" s="3">
        <f t="shared" si="13"/>
        <v>39087.5</v>
      </c>
      <c r="R47" s="3">
        <f t="shared" si="14"/>
        <v>22130</v>
      </c>
      <c r="S47" s="2">
        <f t="shared" si="15"/>
        <v>43.383434601854816</v>
      </c>
    </row>
    <row r="48" spans="1:19">
      <c r="A48" s="1">
        <v>30000</v>
      </c>
      <c r="B48" s="1">
        <f t="shared" si="16"/>
        <v>40200</v>
      </c>
      <c r="C48" s="1">
        <f t="shared" si="1"/>
        <v>22740</v>
      </c>
      <c r="D48" s="6">
        <f t="shared" si="6"/>
        <v>43.432835820895519</v>
      </c>
      <c r="E48" s="2">
        <f t="shared" si="2"/>
        <v>31.926121372031663</v>
      </c>
      <c r="F48" s="1">
        <f t="shared" si="3"/>
        <v>24974</v>
      </c>
      <c r="G48" s="6">
        <f t="shared" si="4"/>
        <v>37.875621890547265</v>
      </c>
      <c r="H48" s="2">
        <f t="shared" si="5"/>
        <v>20.12492992712421</v>
      </c>
      <c r="I48" s="3">
        <v>30000</v>
      </c>
      <c r="J48" s="3">
        <f t="shared" si="7"/>
        <v>39750</v>
      </c>
      <c r="K48" s="3">
        <f t="shared" si="8"/>
        <v>22470</v>
      </c>
      <c r="L48" s="2">
        <f t="shared" si="9"/>
        <v>43.471698113207545</v>
      </c>
      <c r="M48" s="3">
        <f t="shared" si="10"/>
        <v>39750</v>
      </c>
      <c r="N48" s="3">
        <f t="shared" si="11"/>
        <v>25004</v>
      </c>
      <c r="O48" s="2">
        <f t="shared" si="12"/>
        <v>37.096855345911948</v>
      </c>
      <c r="P48" s="3">
        <v>30000</v>
      </c>
      <c r="Q48" s="3">
        <f t="shared" si="13"/>
        <v>39750</v>
      </c>
      <c r="R48" s="3">
        <f t="shared" si="14"/>
        <v>22470</v>
      </c>
      <c r="S48" s="2">
        <f t="shared" si="15"/>
        <v>43.471698113207545</v>
      </c>
    </row>
    <row r="49" spans="1:19">
      <c r="A49" s="1">
        <v>30500</v>
      </c>
      <c r="B49" s="1">
        <f t="shared" si="16"/>
        <v>40870</v>
      </c>
      <c r="C49" s="1">
        <f t="shared" si="1"/>
        <v>23084.5</v>
      </c>
      <c r="D49" s="2">
        <f t="shared" si="6"/>
        <v>43.517249816491315</v>
      </c>
      <c r="E49" s="2">
        <f t="shared" si="2"/>
        <v>32.123286187701709</v>
      </c>
      <c r="F49" s="1">
        <f t="shared" si="3"/>
        <v>25318.5</v>
      </c>
      <c r="G49" s="2">
        <f t="shared" si="4"/>
        <v>38.051137753853681</v>
      </c>
      <c r="H49" s="2">
        <f t="shared" si="5"/>
        <v>20.465272429251339</v>
      </c>
      <c r="I49" s="3">
        <v>30500</v>
      </c>
      <c r="J49" s="3">
        <f t="shared" si="7"/>
        <v>40412.5</v>
      </c>
      <c r="K49" s="3">
        <f t="shared" si="8"/>
        <v>22810</v>
      </c>
      <c r="L49" s="2">
        <f t="shared" si="9"/>
        <v>43.557067738942159</v>
      </c>
      <c r="M49" s="3">
        <f t="shared" si="10"/>
        <v>40412.5</v>
      </c>
      <c r="N49" s="3">
        <f t="shared" si="11"/>
        <v>25344</v>
      </c>
      <c r="O49" s="2">
        <f t="shared" si="12"/>
        <v>37.286730590782554</v>
      </c>
      <c r="P49" s="3">
        <v>30500</v>
      </c>
      <c r="Q49" s="3">
        <f t="shared" si="13"/>
        <v>40412.5</v>
      </c>
      <c r="R49" s="3">
        <f t="shared" si="14"/>
        <v>22810</v>
      </c>
      <c r="S49" s="2">
        <f t="shared" si="15"/>
        <v>43.557067738942159</v>
      </c>
    </row>
    <row r="50" spans="1:19">
      <c r="A50" s="1">
        <v>31000</v>
      </c>
      <c r="B50" s="1">
        <f t="shared" si="16"/>
        <v>41540</v>
      </c>
      <c r="C50" s="1">
        <f t="shared" si="1"/>
        <v>23429</v>
      </c>
      <c r="D50" s="2">
        <f t="shared" si="6"/>
        <v>43.598940779971116</v>
      </c>
      <c r="E50" s="2">
        <f t="shared" si="2"/>
        <v>32.314652780741817</v>
      </c>
      <c r="F50" s="1">
        <f t="shared" si="3"/>
        <v>25663</v>
      </c>
      <c r="G50" s="2">
        <f t="shared" si="4"/>
        <v>38.220991815117962</v>
      </c>
      <c r="H50" s="2">
        <f t="shared" si="5"/>
        <v>20.796477418852042</v>
      </c>
      <c r="I50" s="3">
        <v>31000</v>
      </c>
      <c r="J50" s="3">
        <f t="shared" si="7"/>
        <v>41075</v>
      </c>
      <c r="K50" s="3">
        <f t="shared" si="8"/>
        <v>23150</v>
      </c>
      <c r="L50" s="2">
        <f t="shared" si="9"/>
        <v>43.639683505782109</v>
      </c>
      <c r="M50" s="3">
        <f t="shared" si="10"/>
        <v>41075</v>
      </c>
      <c r="N50" s="3">
        <f t="shared" si="11"/>
        <v>25684</v>
      </c>
      <c r="O50" s="2">
        <f t="shared" si="12"/>
        <v>37.470480827754109</v>
      </c>
      <c r="P50" s="3">
        <v>31000</v>
      </c>
      <c r="Q50" s="3">
        <f t="shared" si="13"/>
        <v>41075</v>
      </c>
      <c r="R50" s="3">
        <f t="shared" si="14"/>
        <v>23150</v>
      </c>
      <c r="S50" s="2">
        <f t="shared" si="15"/>
        <v>43.639683505782109</v>
      </c>
    </row>
    <row r="51" spans="1:19">
      <c r="A51" s="1">
        <v>31500</v>
      </c>
      <c r="B51" s="1">
        <f t="shared" si="16"/>
        <v>42210</v>
      </c>
      <c r="C51" s="1">
        <f t="shared" si="1"/>
        <v>23773.5</v>
      </c>
      <c r="D51" s="2">
        <f t="shared" si="6"/>
        <v>43.678038379530918</v>
      </c>
      <c r="E51" s="2">
        <f t="shared" si="2"/>
        <v>32.500473215975774</v>
      </c>
      <c r="F51" s="1">
        <f t="shared" si="3"/>
        <v>26007.5</v>
      </c>
      <c r="G51" s="2">
        <f t="shared" si="4"/>
        <v>38.385453683961146</v>
      </c>
      <c r="H51" s="2">
        <f t="shared" si="5"/>
        <v>21.118908007305585</v>
      </c>
      <c r="I51" s="3">
        <v>31500</v>
      </c>
      <c r="J51" s="3">
        <f t="shared" si="7"/>
        <v>41737.5</v>
      </c>
      <c r="K51" s="3">
        <f t="shared" si="8"/>
        <v>23490</v>
      </c>
      <c r="L51" s="2">
        <f t="shared" si="9"/>
        <v>43.719676549865227</v>
      </c>
      <c r="M51" s="3">
        <f t="shared" si="10"/>
        <v>41737.5</v>
      </c>
      <c r="N51" s="3">
        <f t="shared" si="11"/>
        <v>26024</v>
      </c>
      <c r="O51" s="2">
        <f t="shared" si="12"/>
        <v>37.648397723869422</v>
      </c>
      <c r="P51" s="3">
        <v>31500</v>
      </c>
      <c r="Q51" s="3">
        <f t="shared" si="13"/>
        <v>41737.5</v>
      </c>
      <c r="R51" s="3">
        <f t="shared" si="14"/>
        <v>23490</v>
      </c>
      <c r="S51" s="2">
        <f t="shared" si="15"/>
        <v>43.719676549865227</v>
      </c>
    </row>
    <row r="52" spans="1:19">
      <c r="A52" s="1">
        <v>32000</v>
      </c>
      <c r="B52" s="1">
        <f t="shared" si="16"/>
        <v>42880</v>
      </c>
      <c r="C52" s="1">
        <f t="shared" si="1"/>
        <v>24118</v>
      </c>
      <c r="D52" s="2">
        <f t="shared" si="6"/>
        <v>43.754664179104481</v>
      </c>
      <c r="E52" s="2">
        <f t="shared" si="2"/>
        <v>32.680985156314783</v>
      </c>
      <c r="F52" s="1">
        <f t="shared" si="3"/>
        <v>26352</v>
      </c>
      <c r="G52" s="2">
        <f t="shared" si="4"/>
        <v>38.544776119402982</v>
      </c>
      <c r="H52" s="2">
        <f t="shared" si="5"/>
        <v>21.432908318154219</v>
      </c>
      <c r="I52" s="3">
        <v>32000</v>
      </c>
      <c r="J52" s="3">
        <f t="shared" si="7"/>
        <v>42400</v>
      </c>
      <c r="K52" s="3">
        <f t="shared" si="8"/>
        <v>23830</v>
      </c>
      <c r="L52" s="2">
        <f t="shared" si="9"/>
        <v>43.797169811320757</v>
      </c>
      <c r="M52" s="3">
        <f t="shared" si="10"/>
        <v>42400</v>
      </c>
      <c r="N52" s="3">
        <f t="shared" si="11"/>
        <v>26364</v>
      </c>
      <c r="O52" s="2">
        <f t="shared" si="12"/>
        <v>37.820754716981128</v>
      </c>
      <c r="P52" s="3">
        <v>32000</v>
      </c>
      <c r="Q52" s="3">
        <f t="shared" si="13"/>
        <v>42400</v>
      </c>
      <c r="R52" s="3">
        <f t="shared" si="14"/>
        <v>23830</v>
      </c>
      <c r="S52" s="2">
        <f t="shared" si="15"/>
        <v>43.797169811320757</v>
      </c>
    </row>
    <row r="53" spans="1:19">
      <c r="A53" s="1">
        <v>32500</v>
      </c>
      <c r="B53" s="1">
        <f t="shared" si="16"/>
        <v>43550</v>
      </c>
      <c r="C53" s="1">
        <f t="shared" si="1"/>
        <v>24462.5</v>
      </c>
      <c r="D53" s="2">
        <f t="shared" si="6"/>
        <v>43.828932261768081</v>
      </c>
      <c r="E53" s="2">
        <f t="shared" si="2"/>
        <v>32.856412876852325</v>
      </c>
      <c r="F53" s="1">
        <f t="shared" si="3"/>
        <v>26696.5</v>
      </c>
      <c r="G53" s="2">
        <f t="shared" si="4"/>
        <v>38.699196326061994</v>
      </c>
      <c r="H53" s="2">
        <f t="shared" si="5"/>
        <v>21.738804712228195</v>
      </c>
      <c r="I53" s="3">
        <v>32500</v>
      </c>
      <c r="J53" s="3">
        <f t="shared" si="7"/>
        <v>43062.5</v>
      </c>
      <c r="K53" s="3">
        <f t="shared" si="8"/>
        <v>24170</v>
      </c>
      <c r="L53" s="2">
        <f t="shared" si="9"/>
        <v>43.872278664731496</v>
      </c>
      <c r="M53" s="3">
        <f t="shared" si="10"/>
        <v>43062.5</v>
      </c>
      <c r="N53" s="3">
        <f t="shared" si="11"/>
        <v>26704</v>
      </c>
      <c r="O53" s="2">
        <f t="shared" si="12"/>
        <v>37.987808417997101</v>
      </c>
      <c r="P53" s="3">
        <v>32500</v>
      </c>
      <c r="Q53" s="3">
        <f t="shared" si="13"/>
        <v>43062.5</v>
      </c>
      <c r="R53" s="3">
        <f t="shared" si="14"/>
        <v>24170</v>
      </c>
      <c r="S53" s="2">
        <f t="shared" si="15"/>
        <v>43.872278664731496</v>
      </c>
    </row>
    <row r="54" spans="1:19">
      <c r="A54" s="1">
        <v>33000</v>
      </c>
      <c r="B54" s="1">
        <f t="shared" si="16"/>
        <v>44220</v>
      </c>
      <c r="C54" s="1">
        <f t="shared" si="1"/>
        <v>24807</v>
      </c>
      <c r="D54" s="2">
        <f t="shared" si="6"/>
        <v>43.900949796472183</v>
      </c>
      <c r="E54" s="2">
        <f t="shared" si="2"/>
        <v>33.02696819446124</v>
      </c>
      <c r="F54" s="1">
        <f t="shared" si="3"/>
        <v>27041</v>
      </c>
      <c r="G54" s="2">
        <f t="shared" si="4"/>
        <v>38.848937132519225</v>
      </c>
      <c r="H54" s="2">
        <f t="shared" si="5"/>
        <v>22.036906919122814</v>
      </c>
      <c r="I54" s="3">
        <v>33000</v>
      </c>
      <c r="J54" s="3">
        <f t="shared" si="7"/>
        <v>43725</v>
      </c>
      <c r="K54" s="3">
        <f t="shared" si="8"/>
        <v>24510</v>
      </c>
      <c r="L54" s="2">
        <f t="shared" si="9"/>
        <v>43.945111492281299</v>
      </c>
      <c r="M54" s="3">
        <f t="shared" si="10"/>
        <v>43725</v>
      </c>
      <c r="N54" s="3">
        <f t="shared" si="11"/>
        <v>27044</v>
      </c>
      <c r="O54" s="2">
        <f t="shared" si="12"/>
        <v>38.149799885648946</v>
      </c>
      <c r="P54" s="3">
        <v>33000</v>
      </c>
      <c r="Q54" s="3">
        <f t="shared" si="13"/>
        <v>43725</v>
      </c>
      <c r="R54" s="3">
        <f t="shared" si="14"/>
        <v>24510</v>
      </c>
      <c r="S54" s="2">
        <f t="shared" si="15"/>
        <v>43.945111492281299</v>
      </c>
    </row>
    <row r="55" spans="1:19">
      <c r="A55" s="1">
        <v>33500</v>
      </c>
      <c r="B55" s="1">
        <f t="shared" si="16"/>
        <v>44890</v>
      </c>
      <c r="C55" s="1">
        <f t="shared" si="1"/>
        <v>25151.5</v>
      </c>
      <c r="D55" s="2">
        <f t="shared" si="6"/>
        <v>43.97081755402094</v>
      </c>
      <c r="E55" s="2">
        <f t="shared" si="2"/>
        <v>33.19285132099477</v>
      </c>
      <c r="F55" s="1">
        <f t="shared" si="3"/>
        <v>27385.5</v>
      </c>
      <c r="G55" s="2">
        <f t="shared" si="4"/>
        <v>38.99420806415683</v>
      </c>
      <c r="H55" s="2">
        <f t="shared" si="5"/>
        <v>22.327509083273995</v>
      </c>
      <c r="I55" s="3">
        <v>33500</v>
      </c>
      <c r="J55" s="3">
        <f t="shared" si="7"/>
        <v>44387.5</v>
      </c>
      <c r="K55" s="3">
        <f t="shared" si="8"/>
        <v>24850</v>
      </c>
      <c r="L55" s="2">
        <f t="shared" si="9"/>
        <v>44.01577020557589</v>
      </c>
      <c r="M55" s="3">
        <f t="shared" si="10"/>
        <v>44387.5</v>
      </c>
      <c r="N55" s="3">
        <f t="shared" si="11"/>
        <v>27384</v>
      </c>
      <c r="O55" s="2">
        <f t="shared" si="12"/>
        <v>38.306955787102225</v>
      </c>
      <c r="P55" s="3">
        <v>33500</v>
      </c>
      <c r="Q55" s="3">
        <f t="shared" si="13"/>
        <v>44387.5</v>
      </c>
      <c r="R55" s="3">
        <f t="shared" si="14"/>
        <v>24850</v>
      </c>
      <c r="S55" s="2">
        <f t="shared" si="15"/>
        <v>44.01577020557589</v>
      </c>
    </row>
    <row r="56" spans="1:19">
      <c r="A56" s="1">
        <v>34000</v>
      </c>
      <c r="B56" s="1">
        <f t="shared" si="16"/>
        <v>45560</v>
      </c>
      <c r="C56" s="1">
        <f t="shared" si="1"/>
        <v>25496</v>
      </c>
      <c r="D56" s="2">
        <f t="shared" si="6"/>
        <v>44.038630377524143</v>
      </c>
      <c r="E56" s="2">
        <f t="shared" si="2"/>
        <v>33.354251647317227</v>
      </c>
      <c r="F56" s="1">
        <f t="shared" si="3"/>
        <v>27730</v>
      </c>
      <c r="G56" s="2">
        <f t="shared" si="4"/>
        <v>39.135206321334501</v>
      </c>
      <c r="H56" s="2">
        <f t="shared" si="5"/>
        <v>22.61089073205914</v>
      </c>
      <c r="I56" s="3">
        <v>34000</v>
      </c>
      <c r="J56" s="3">
        <f t="shared" si="7"/>
        <v>45050</v>
      </c>
      <c r="K56" s="3">
        <f t="shared" si="8"/>
        <v>25190</v>
      </c>
      <c r="L56" s="2">
        <f t="shared" si="9"/>
        <v>44.084350721420648</v>
      </c>
      <c r="M56" s="3">
        <f t="shared" si="10"/>
        <v>45050</v>
      </c>
      <c r="N56" s="3">
        <f t="shared" si="11"/>
        <v>27724</v>
      </c>
      <c r="O56" s="2">
        <f t="shared" si="12"/>
        <v>38.459489456159822</v>
      </c>
      <c r="P56" s="3">
        <v>34000</v>
      </c>
      <c r="Q56" s="3">
        <f t="shared" si="13"/>
        <v>45050</v>
      </c>
      <c r="R56" s="3">
        <f t="shared" si="14"/>
        <v>25190</v>
      </c>
      <c r="S56" s="2">
        <f t="shared" si="15"/>
        <v>44.084350721420648</v>
      </c>
    </row>
    <row r="57" spans="1:19">
      <c r="A57" s="1">
        <v>34500</v>
      </c>
      <c r="B57" s="1">
        <f t="shared" si="16"/>
        <v>46230</v>
      </c>
      <c r="C57" s="1">
        <f t="shared" si="1"/>
        <v>25840.5</v>
      </c>
      <c r="D57" s="2">
        <f t="shared" si="6"/>
        <v>44.104477611940297</v>
      </c>
      <c r="E57" s="2">
        <f t="shared" si="2"/>
        <v>33.511348464619495</v>
      </c>
      <c r="F57" s="1">
        <f t="shared" si="3"/>
        <v>28074.5</v>
      </c>
      <c r="G57" s="2">
        <f t="shared" si="4"/>
        <v>39.272117672507029</v>
      </c>
      <c r="H57" s="2">
        <f t="shared" si="5"/>
        <v>22.887317672621062</v>
      </c>
      <c r="I57" s="3">
        <v>34500</v>
      </c>
      <c r="J57" s="3">
        <f t="shared" si="7"/>
        <v>45712.5</v>
      </c>
      <c r="K57" s="3">
        <f t="shared" si="8"/>
        <v>25530</v>
      </c>
      <c r="L57" s="2">
        <f t="shared" si="9"/>
        <v>44.150943396226417</v>
      </c>
      <c r="M57" s="3">
        <f t="shared" si="10"/>
        <v>45712.5</v>
      </c>
      <c r="N57" s="3">
        <f t="shared" si="11"/>
        <v>28064</v>
      </c>
      <c r="O57" s="2">
        <f t="shared" si="12"/>
        <v>38.607601859447634</v>
      </c>
      <c r="P57" s="3">
        <v>34500</v>
      </c>
      <c r="Q57" s="3">
        <f t="shared" si="13"/>
        <v>45712.5</v>
      </c>
      <c r="R57" s="3">
        <f t="shared" si="14"/>
        <v>25530</v>
      </c>
      <c r="S57" s="2">
        <f t="shared" si="15"/>
        <v>44.150943396226417</v>
      </c>
    </row>
    <row r="58" spans="1:19">
      <c r="A58" s="1">
        <v>35000</v>
      </c>
      <c r="B58" s="1">
        <f t="shared" si="16"/>
        <v>46900</v>
      </c>
      <c r="C58" s="1">
        <f t="shared" si="1"/>
        <v>26185</v>
      </c>
      <c r="D58" s="2">
        <f t="shared" si="6"/>
        <v>44.168443496801707</v>
      </c>
      <c r="E58" s="2">
        <f t="shared" si="2"/>
        <v>33.664311628795112</v>
      </c>
      <c r="F58" s="1">
        <f t="shared" si="3"/>
        <v>28419</v>
      </c>
      <c r="G58" s="2">
        <f t="shared" si="4"/>
        <v>39.405117270788914</v>
      </c>
      <c r="H58" s="2">
        <f t="shared" si="5"/>
        <v>23.157042823463176</v>
      </c>
      <c r="I58" s="3">
        <v>35000</v>
      </c>
      <c r="J58" s="3">
        <f t="shared" si="7"/>
        <v>46375</v>
      </c>
      <c r="K58" s="3">
        <f t="shared" si="8"/>
        <v>25870</v>
      </c>
      <c r="L58" s="2">
        <f t="shared" si="9"/>
        <v>44.215633423180591</v>
      </c>
      <c r="M58" s="3">
        <f t="shared" si="10"/>
        <v>46375</v>
      </c>
      <c r="N58" s="3">
        <f t="shared" si="11"/>
        <v>28404</v>
      </c>
      <c r="O58" s="2">
        <f t="shared" si="12"/>
        <v>38.751482479784364</v>
      </c>
      <c r="P58" s="3">
        <v>35000</v>
      </c>
      <c r="Q58" s="3">
        <f t="shared" si="13"/>
        <v>46375</v>
      </c>
      <c r="R58" s="3">
        <f t="shared" si="14"/>
        <v>25870</v>
      </c>
      <c r="S58" s="2">
        <f t="shared" si="15"/>
        <v>44.215633423180591</v>
      </c>
    </row>
    <row r="59" spans="1:19">
      <c r="A59" s="1">
        <v>35500</v>
      </c>
      <c r="B59" s="1">
        <f t="shared" si="16"/>
        <v>47570</v>
      </c>
      <c r="C59" s="1">
        <f t="shared" si="1"/>
        <v>26529.5</v>
      </c>
      <c r="D59" s="2">
        <f t="shared" si="6"/>
        <v>44.230607525751523</v>
      </c>
      <c r="E59" s="2">
        <f t="shared" si="2"/>
        <v>33.813302173052641</v>
      </c>
      <c r="F59" s="1">
        <f t="shared" si="3"/>
        <v>28763.5</v>
      </c>
      <c r="G59" s="2">
        <f t="shared" si="4"/>
        <v>39.534370401513556</v>
      </c>
      <c r="H59" s="2">
        <f t="shared" si="5"/>
        <v>23.4203069862847</v>
      </c>
      <c r="I59" s="3">
        <v>35500</v>
      </c>
      <c r="J59" s="3">
        <f t="shared" si="7"/>
        <v>47037.5</v>
      </c>
      <c r="K59" s="3">
        <f t="shared" si="8"/>
        <v>26210</v>
      </c>
      <c r="L59" s="2">
        <f t="shared" si="9"/>
        <v>44.278501195854368</v>
      </c>
      <c r="M59" s="3">
        <f t="shared" si="10"/>
        <v>47037.5</v>
      </c>
      <c r="N59" s="3">
        <f t="shared" si="11"/>
        <v>28744</v>
      </c>
      <c r="O59" s="2">
        <f t="shared" si="12"/>
        <v>38.891310124900343</v>
      </c>
      <c r="P59" s="3">
        <v>35500</v>
      </c>
      <c r="Q59" s="3">
        <f t="shared" si="13"/>
        <v>47037.5</v>
      </c>
      <c r="R59" s="3">
        <f t="shared" si="14"/>
        <v>26210</v>
      </c>
      <c r="S59" s="2">
        <f t="shared" si="15"/>
        <v>44.278501195854368</v>
      </c>
    </row>
    <row r="60" spans="1:19">
      <c r="A60" s="1">
        <v>36000</v>
      </c>
      <c r="B60" s="1">
        <f t="shared" si="16"/>
        <v>48240</v>
      </c>
      <c r="C60" s="1">
        <f t="shared" si="1"/>
        <v>26874</v>
      </c>
      <c r="D60" s="2">
        <f t="shared" si="6"/>
        <v>44.291044776119406</v>
      </c>
      <c r="E60" s="2">
        <f t="shared" si="2"/>
        <v>33.958472873409242</v>
      </c>
      <c r="F60" s="1">
        <f t="shared" si="3"/>
        <v>29108</v>
      </c>
      <c r="G60" s="2">
        <f t="shared" si="4"/>
        <v>39.660033167495854</v>
      </c>
      <c r="H60" s="2">
        <f t="shared" si="5"/>
        <v>23.677339563006733</v>
      </c>
      <c r="I60" s="3">
        <v>36000</v>
      </c>
      <c r="J60" s="3">
        <f t="shared" si="7"/>
        <v>47700</v>
      </c>
      <c r="K60" s="3">
        <f t="shared" si="8"/>
        <v>26550</v>
      </c>
      <c r="L60" s="2">
        <f t="shared" si="9"/>
        <v>44.339622641509436</v>
      </c>
      <c r="M60" s="3">
        <f t="shared" si="10"/>
        <v>47700</v>
      </c>
      <c r="N60" s="3">
        <f t="shared" si="11"/>
        <v>29084</v>
      </c>
      <c r="O60" s="2">
        <f t="shared" si="12"/>
        <v>39.027253668763102</v>
      </c>
      <c r="P60" s="3">
        <v>36000</v>
      </c>
      <c r="Q60" s="3">
        <f t="shared" si="13"/>
        <v>47700</v>
      </c>
      <c r="R60" s="3">
        <f t="shared" si="14"/>
        <v>26550</v>
      </c>
      <c r="S60" s="2">
        <f t="shared" si="15"/>
        <v>44.339622641509436</v>
      </c>
    </row>
    <row r="61" spans="1:19">
      <c r="A61" s="1">
        <v>36500</v>
      </c>
      <c r="B61" s="1">
        <f t="shared" si="16"/>
        <v>48910</v>
      </c>
      <c r="C61" s="1">
        <f t="shared" si="1"/>
        <v>27218.5</v>
      </c>
      <c r="D61" s="2">
        <f t="shared" si="6"/>
        <v>44.349826211408711</v>
      </c>
      <c r="E61" s="2">
        <f t="shared" si="2"/>
        <v>34.09996877124015</v>
      </c>
      <c r="F61" s="1">
        <f t="shared" si="3"/>
        <v>29452.5</v>
      </c>
      <c r="G61" s="2">
        <f t="shared" si="4"/>
        <v>39.782253117971784</v>
      </c>
      <c r="H61" s="2">
        <f t="shared" si="5"/>
        <v>23.928359222476871</v>
      </c>
      <c r="I61" s="3">
        <v>36500</v>
      </c>
      <c r="J61" s="3">
        <f t="shared" si="7"/>
        <v>48362.5</v>
      </c>
      <c r="K61" s="3">
        <f t="shared" si="8"/>
        <v>26890</v>
      </c>
      <c r="L61" s="2">
        <f t="shared" si="9"/>
        <v>44.399069527009566</v>
      </c>
      <c r="M61" s="3">
        <f t="shared" si="10"/>
        <v>48362.5</v>
      </c>
      <c r="N61" s="3">
        <f t="shared" si="11"/>
        <v>29424</v>
      </c>
      <c r="O61" s="2">
        <f t="shared" si="12"/>
        <v>39.15947273197208</v>
      </c>
      <c r="P61" s="3">
        <v>36500</v>
      </c>
      <c r="Q61" s="3">
        <f t="shared" si="13"/>
        <v>48362.5</v>
      </c>
      <c r="R61" s="3">
        <f t="shared" si="14"/>
        <v>26890</v>
      </c>
      <c r="S61" s="2">
        <f t="shared" si="15"/>
        <v>44.399069527009566</v>
      </c>
    </row>
    <row r="62" spans="1:19">
      <c r="A62" s="1">
        <v>37000</v>
      </c>
      <c r="B62" s="1">
        <f t="shared" si="16"/>
        <v>49580</v>
      </c>
      <c r="C62" s="1">
        <f t="shared" si="1"/>
        <v>27563</v>
      </c>
      <c r="D62" s="2">
        <f t="shared" si="6"/>
        <v>44.407018959257769</v>
      </c>
      <c r="E62" s="2">
        <f t="shared" si="2"/>
        <v>34.237927656641148</v>
      </c>
      <c r="F62" s="1">
        <f t="shared" si="3"/>
        <v>29797</v>
      </c>
      <c r="G62" s="2">
        <f t="shared" si="4"/>
        <v>39.901169826542962</v>
      </c>
      <c r="H62" s="2">
        <f t="shared" si="5"/>
        <v>24.173574520924927</v>
      </c>
      <c r="I62" s="3">
        <v>37000</v>
      </c>
      <c r="J62" s="3">
        <f t="shared" si="7"/>
        <v>49025</v>
      </c>
      <c r="K62" s="3">
        <f t="shared" si="8"/>
        <v>27230</v>
      </c>
      <c r="L62" s="2">
        <f t="shared" si="9"/>
        <v>44.456909739928605</v>
      </c>
      <c r="M62" s="3">
        <f t="shared" si="10"/>
        <v>49025</v>
      </c>
      <c r="N62" s="3">
        <f t="shared" si="11"/>
        <v>29764</v>
      </c>
      <c r="O62" s="2">
        <f t="shared" si="12"/>
        <v>39.288118306986227</v>
      </c>
      <c r="P62" s="3">
        <v>37000</v>
      </c>
      <c r="Q62" s="3">
        <f t="shared" si="13"/>
        <v>49025</v>
      </c>
      <c r="R62" s="3">
        <f t="shared" si="14"/>
        <v>27230</v>
      </c>
      <c r="S62" s="2">
        <f t="shared" si="15"/>
        <v>44.456909739928605</v>
      </c>
    </row>
    <row r="63" spans="1:19" ht="15.75" customHeight="1">
      <c r="A63" s="1">
        <v>37500</v>
      </c>
      <c r="B63" s="1">
        <f t="shared" si="16"/>
        <v>50250</v>
      </c>
      <c r="C63" s="1">
        <f t="shared" si="1"/>
        <v>27907.5</v>
      </c>
      <c r="D63" s="2">
        <f t="shared" si="6"/>
        <v>44.462686567164177</v>
      </c>
      <c r="E63" s="2">
        <f t="shared" si="2"/>
        <v>34.372480515990326</v>
      </c>
      <c r="F63" s="1">
        <f t="shared" si="3"/>
        <v>30141.5</v>
      </c>
      <c r="G63" s="2">
        <f t="shared" si="4"/>
        <v>40.016915422885575</v>
      </c>
      <c r="H63" s="2">
        <f t="shared" si="5"/>
        <v>24.413184479869944</v>
      </c>
      <c r="I63" s="3">
        <v>37500</v>
      </c>
      <c r="J63" s="3">
        <f t="shared" si="7"/>
        <v>49687.5</v>
      </c>
      <c r="K63" s="3">
        <f t="shared" si="8"/>
        <v>27570</v>
      </c>
      <c r="L63" s="2">
        <f t="shared" si="9"/>
        <v>44.513207547169813</v>
      </c>
      <c r="M63" s="3">
        <f t="shared" si="10"/>
        <v>49687.5</v>
      </c>
      <c r="N63" s="3">
        <f t="shared" si="11"/>
        <v>30104</v>
      </c>
      <c r="O63" s="2">
        <f t="shared" si="12"/>
        <v>39.413333333333334</v>
      </c>
      <c r="P63" s="3">
        <v>37500</v>
      </c>
      <c r="Q63" s="3">
        <f t="shared" si="13"/>
        <v>49687.5</v>
      </c>
      <c r="R63" s="3">
        <f t="shared" si="14"/>
        <v>27570</v>
      </c>
      <c r="S63" s="2">
        <f t="shared" si="15"/>
        <v>44.513207547169813</v>
      </c>
    </row>
    <row r="64" spans="1:19">
      <c r="A64" s="1">
        <v>38000</v>
      </c>
      <c r="B64" s="1">
        <f t="shared" si="16"/>
        <v>50920</v>
      </c>
      <c r="C64" s="1">
        <f t="shared" si="1"/>
        <v>28252</v>
      </c>
      <c r="D64" s="2">
        <f t="shared" si="6"/>
        <v>44.516889238020426</v>
      </c>
      <c r="E64" s="2">
        <f t="shared" si="2"/>
        <v>34.503751946764829</v>
      </c>
      <c r="F64" s="1">
        <f t="shared" si="3"/>
        <v>30486</v>
      </c>
      <c r="G64" s="2">
        <f t="shared" si="4"/>
        <v>40.129615082482324</v>
      </c>
      <c r="H64" s="2">
        <f t="shared" si="5"/>
        <v>24.647379124844189</v>
      </c>
      <c r="I64" s="3">
        <v>38000</v>
      </c>
      <c r="J64" s="3">
        <f t="shared" si="7"/>
        <v>50350</v>
      </c>
      <c r="K64" s="3">
        <f t="shared" si="8"/>
        <v>27910</v>
      </c>
      <c r="L64" s="2">
        <f t="shared" si="9"/>
        <v>44.568023833167828</v>
      </c>
      <c r="M64" s="3">
        <f t="shared" si="10"/>
        <v>50350</v>
      </c>
      <c r="N64" s="3">
        <f t="shared" si="11"/>
        <v>30444</v>
      </c>
      <c r="O64" s="2">
        <f t="shared" si="12"/>
        <v>39.535253227408141</v>
      </c>
      <c r="P64" s="3">
        <v>38000</v>
      </c>
      <c r="Q64" s="3">
        <f t="shared" si="13"/>
        <v>50350</v>
      </c>
      <c r="R64" s="3">
        <f t="shared" si="14"/>
        <v>27910</v>
      </c>
      <c r="S64" s="2">
        <f t="shared" si="15"/>
        <v>44.568023833167828</v>
      </c>
    </row>
    <row r="65" spans="1:53">
      <c r="A65" s="1">
        <v>38500</v>
      </c>
      <c r="B65" s="1">
        <f t="shared" si="16"/>
        <v>51590</v>
      </c>
      <c r="C65" s="1">
        <f t="shared" ref="C65:C68" si="17">A65-(B65*0.15)-(A65*0.11)+2070</f>
        <v>28596.5</v>
      </c>
      <c r="D65" s="2">
        <f t="shared" ref="D65:D108" si="18">((B65-C65)/B65)*100</f>
        <v>44.569684047295986</v>
      </c>
      <c r="E65" s="2">
        <f t="shared" ref="E65:E68" si="19">((A65-C65)/C65)*100</f>
        <v>34.631860542374064</v>
      </c>
      <c r="F65" s="1">
        <f t="shared" ref="F65:F108" si="20">A65-(B65*0.15)-(A65*0.11)+2070+2*1117</f>
        <v>30830.5</v>
      </c>
      <c r="G65" s="2">
        <f t="shared" ref="G65:G108" si="21">((B65-F65)/B65)*100</f>
        <v>40.23938747819345</v>
      </c>
      <c r="H65" s="2">
        <f t="shared" ref="H65:H108" si="22">((A65-F65)/F65)*100</f>
        <v>24.876339987998897</v>
      </c>
      <c r="I65" s="3">
        <v>38500</v>
      </c>
      <c r="J65" s="3">
        <f t="shared" si="7"/>
        <v>51012.5</v>
      </c>
      <c r="K65" s="3">
        <f t="shared" si="8"/>
        <v>28250</v>
      </c>
      <c r="L65" s="2">
        <f t="shared" si="9"/>
        <v>44.62141631952953</v>
      </c>
      <c r="M65" s="3">
        <f t="shared" si="10"/>
        <v>51012.5</v>
      </c>
      <c r="N65" s="3">
        <f t="shared" si="11"/>
        <v>30784</v>
      </c>
      <c r="O65" s="2">
        <f t="shared" si="12"/>
        <v>39.654006370987503</v>
      </c>
      <c r="P65" s="3">
        <v>38500</v>
      </c>
      <c r="Q65" s="3">
        <f t="shared" si="13"/>
        <v>51012.5</v>
      </c>
      <c r="R65" s="3">
        <f t="shared" si="14"/>
        <v>28250</v>
      </c>
      <c r="S65" s="2">
        <f t="shared" si="15"/>
        <v>44.62141631952953</v>
      </c>
    </row>
    <row r="66" spans="1:53">
      <c r="A66" s="1">
        <v>39000</v>
      </c>
      <c r="B66" s="1">
        <f t="shared" si="16"/>
        <v>52260</v>
      </c>
      <c r="C66" s="1">
        <f t="shared" si="17"/>
        <v>28941</v>
      </c>
      <c r="D66" s="2">
        <f t="shared" si="18"/>
        <v>44.621125143513204</v>
      </c>
      <c r="E66" s="2">
        <f t="shared" si="19"/>
        <v>34.756919249507618</v>
      </c>
      <c r="F66" s="1">
        <f t="shared" si="20"/>
        <v>31175</v>
      </c>
      <c r="G66" s="2">
        <f t="shared" si="21"/>
        <v>40.346345197091466</v>
      </c>
      <c r="H66" s="2">
        <f t="shared" si="22"/>
        <v>25.100240577385723</v>
      </c>
      <c r="I66" s="3">
        <v>39000</v>
      </c>
      <c r="J66" s="3">
        <f t="shared" si="7"/>
        <v>51675</v>
      </c>
      <c r="K66" s="3">
        <f t="shared" si="8"/>
        <v>28590</v>
      </c>
      <c r="L66" s="2">
        <f t="shared" si="9"/>
        <v>44.673439767779385</v>
      </c>
      <c r="M66" s="3">
        <f t="shared" si="10"/>
        <v>51675</v>
      </c>
      <c r="N66" s="3">
        <f t="shared" si="11"/>
        <v>31124</v>
      </c>
      <c r="O66" s="2">
        <f t="shared" si="12"/>
        <v>39.769714562167394</v>
      </c>
      <c r="P66" s="3">
        <v>39000</v>
      </c>
      <c r="Q66" s="3">
        <f t="shared" si="13"/>
        <v>51675</v>
      </c>
      <c r="R66" s="3">
        <f t="shared" si="14"/>
        <v>28590</v>
      </c>
      <c r="S66" s="2">
        <f t="shared" si="15"/>
        <v>44.673439767779385</v>
      </c>
    </row>
    <row r="67" spans="1:53">
      <c r="A67" s="1">
        <v>39500</v>
      </c>
      <c r="B67" s="1">
        <f t="shared" si="16"/>
        <v>52930</v>
      </c>
      <c r="C67" s="1">
        <f t="shared" si="17"/>
        <v>29285.5</v>
      </c>
      <c r="D67" s="2">
        <f t="shared" si="18"/>
        <v>44.671263933497073</v>
      </c>
      <c r="E67" s="2">
        <f t="shared" si="19"/>
        <v>34.879035700261227</v>
      </c>
      <c r="F67" s="1">
        <f t="shared" si="20"/>
        <v>31519.5</v>
      </c>
      <c r="G67" s="2">
        <f t="shared" si="21"/>
        <v>40.450595125637633</v>
      </c>
      <c r="H67" s="2">
        <f t="shared" si="22"/>
        <v>25.31924681546344</v>
      </c>
      <c r="I67" s="3">
        <v>39500</v>
      </c>
      <c r="J67" s="3">
        <f t="shared" si="7"/>
        <v>52337.5</v>
      </c>
      <c r="K67" s="3">
        <f t="shared" si="8"/>
        <v>28930</v>
      </c>
      <c r="L67" s="2">
        <f t="shared" si="9"/>
        <v>44.724146166706475</v>
      </c>
      <c r="M67" s="3">
        <f t="shared" si="10"/>
        <v>52337.5</v>
      </c>
      <c r="N67" s="3">
        <f t="shared" si="11"/>
        <v>31464</v>
      </c>
      <c r="O67" s="2">
        <f t="shared" si="12"/>
        <v>39.882493432051582</v>
      </c>
      <c r="P67" s="3">
        <v>39500</v>
      </c>
      <c r="Q67" s="3">
        <f t="shared" si="13"/>
        <v>52337.5</v>
      </c>
      <c r="R67" s="3">
        <f t="shared" si="14"/>
        <v>28930</v>
      </c>
      <c r="S67" s="2">
        <f t="shared" si="15"/>
        <v>44.724146166706475</v>
      </c>
    </row>
    <row r="68" spans="1:53">
      <c r="A68" s="1">
        <v>40000</v>
      </c>
      <c r="B68" s="1">
        <f t="shared" si="16"/>
        <v>53600</v>
      </c>
      <c r="C68" s="1">
        <f t="shared" si="17"/>
        <v>29630</v>
      </c>
      <c r="D68" s="6">
        <f t="shared" si="18"/>
        <v>44.720149253731343</v>
      </c>
      <c r="E68" s="2">
        <f t="shared" si="19"/>
        <v>34.998312521093489</v>
      </c>
      <c r="F68" s="1">
        <f t="shared" si="20"/>
        <v>31864</v>
      </c>
      <c r="G68" s="6">
        <f t="shared" si="21"/>
        <v>40.552238805970148</v>
      </c>
      <c r="H68" s="2">
        <f t="shared" si="22"/>
        <v>25.533517449158929</v>
      </c>
      <c r="I68" s="3">
        <v>40000</v>
      </c>
      <c r="J68" s="3">
        <f t="shared" si="7"/>
        <v>53000</v>
      </c>
      <c r="K68" s="3">
        <f t="shared" si="8"/>
        <v>29270</v>
      </c>
      <c r="L68" s="2">
        <f t="shared" si="9"/>
        <v>44.773584905660378</v>
      </c>
      <c r="M68" s="3">
        <f t="shared" si="10"/>
        <v>53000</v>
      </c>
      <c r="N68" s="3">
        <f t="shared" si="11"/>
        <v>31804</v>
      </c>
      <c r="O68" s="2">
        <f t="shared" si="12"/>
        <v>39.992452830188682</v>
      </c>
      <c r="P68" s="3">
        <v>40000</v>
      </c>
      <c r="Q68" s="3">
        <f t="shared" si="13"/>
        <v>53000</v>
      </c>
      <c r="R68" s="3">
        <f t="shared" si="14"/>
        <v>29270</v>
      </c>
      <c r="S68" s="2">
        <f t="shared" si="15"/>
        <v>44.773584905660378</v>
      </c>
    </row>
    <row r="69" spans="1:53">
      <c r="A69" s="1">
        <v>40500</v>
      </c>
      <c r="B69" s="1">
        <f t="shared" si="16"/>
        <v>54270</v>
      </c>
      <c r="C69" s="1">
        <f t="shared" ref="C69:C108" si="23">A69-(B69*0.15)-(A69*0.11)+2070</f>
        <v>29974.5</v>
      </c>
      <c r="D69" s="2">
        <f t="shared" si="18"/>
        <v>44.767827529021559</v>
      </c>
      <c r="E69" s="2">
        <f t="shared" ref="E69:E108" si="24">((A69-C69)/C69)*100</f>
        <v>35.114847620477406</v>
      </c>
      <c r="F69" s="1">
        <f t="shared" si="20"/>
        <v>32208.5</v>
      </c>
      <c r="G69" s="2">
        <f t="shared" si="21"/>
        <v>40.651372765800623</v>
      </c>
      <c r="H69" s="2">
        <f t="shared" si="22"/>
        <v>25.743204433612242</v>
      </c>
      <c r="I69" s="3">
        <v>40500</v>
      </c>
      <c r="J69" s="3">
        <f t="shared" ref="J69:J132" si="25">I69*1.325</f>
        <v>53662.5</v>
      </c>
      <c r="K69" s="3">
        <f t="shared" ref="K69:K132" si="26">I69-I69*0.19-I69*0.13+2070</f>
        <v>29610</v>
      </c>
      <c r="L69" s="2">
        <f t="shared" ref="L69:L132" si="27">((J69-K69)/J69)*100</f>
        <v>44.821802935010481</v>
      </c>
      <c r="M69" s="3">
        <f t="shared" ref="M69:M132" si="28">I69*1.325</f>
        <v>53662.5</v>
      </c>
      <c r="N69" s="3">
        <f t="shared" ref="N69:N132" si="29">I69-I69*0.19-I69*0.13+2070+2*1267</f>
        <v>32144</v>
      </c>
      <c r="O69" s="2">
        <f t="shared" ref="O69:O132" si="30">((M69-N69)/M69)*100</f>
        <v>40.09969718145819</v>
      </c>
      <c r="P69" s="3">
        <v>40500</v>
      </c>
      <c r="Q69" s="3">
        <f t="shared" ref="Q69:Q132" si="31">P69*1.325</f>
        <v>53662.5</v>
      </c>
      <c r="R69" s="3">
        <f t="shared" ref="R69:R132" si="32">P69-P69*0.19-P69*0.13+2070</f>
        <v>29610</v>
      </c>
      <c r="S69" s="2">
        <f t="shared" ref="S69:S132" si="33">((Q69-R69)/Q69)*100</f>
        <v>44.821802935010481</v>
      </c>
    </row>
    <row r="70" spans="1:53">
      <c r="A70" s="1">
        <v>41000</v>
      </c>
      <c r="B70" s="1">
        <f t="shared" si="16"/>
        <v>54940</v>
      </c>
      <c r="C70" s="1">
        <f t="shared" si="23"/>
        <v>30319</v>
      </c>
      <c r="D70" s="2">
        <f t="shared" si="18"/>
        <v>44.814342919548601</v>
      </c>
      <c r="E70" s="2">
        <f t="shared" si="24"/>
        <v>35.22873445694119</v>
      </c>
      <c r="F70" s="1">
        <f t="shared" si="20"/>
        <v>32553</v>
      </c>
      <c r="G70" s="2">
        <f t="shared" si="21"/>
        <v>40.748088824171823</v>
      </c>
      <c r="H70" s="2">
        <f t="shared" si="22"/>
        <v>25.948453291555314</v>
      </c>
      <c r="I70" s="3">
        <v>41000</v>
      </c>
      <c r="J70" s="3">
        <f t="shared" si="25"/>
        <v>54325</v>
      </c>
      <c r="K70" s="3">
        <f t="shared" si="26"/>
        <v>29950</v>
      </c>
      <c r="L70" s="2">
        <f t="shared" si="27"/>
        <v>44.868844914864241</v>
      </c>
      <c r="M70" s="3">
        <f t="shared" si="28"/>
        <v>54325</v>
      </c>
      <c r="N70" s="3">
        <f t="shared" si="29"/>
        <v>32484</v>
      </c>
      <c r="O70" s="2">
        <f t="shared" si="30"/>
        <v>40.204325816843074</v>
      </c>
      <c r="P70" s="3">
        <v>41000</v>
      </c>
      <c r="Q70" s="3">
        <f t="shared" si="31"/>
        <v>54325</v>
      </c>
      <c r="R70" s="3">
        <f t="shared" si="32"/>
        <v>29950</v>
      </c>
      <c r="S70" s="2">
        <f t="shared" si="33"/>
        <v>44.868844914864241</v>
      </c>
    </row>
    <row r="71" spans="1:53">
      <c r="A71" s="1">
        <v>41500</v>
      </c>
      <c r="B71" s="1">
        <f t="shared" si="16"/>
        <v>55610</v>
      </c>
      <c r="C71" s="1">
        <f t="shared" si="23"/>
        <v>30663.5</v>
      </c>
      <c r="D71" s="2">
        <f t="shared" si="18"/>
        <v>44.859737457291857</v>
      </c>
      <c r="E71" s="2">
        <f t="shared" si="24"/>
        <v>35.340062289040716</v>
      </c>
      <c r="F71" s="1">
        <f t="shared" si="20"/>
        <v>32897.5</v>
      </c>
      <c r="G71" s="2">
        <f t="shared" si="21"/>
        <v>40.842474375112388</v>
      </c>
      <c r="H71" s="2">
        <f t="shared" si="22"/>
        <v>26.149403450110192</v>
      </c>
      <c r="I71" s="3">
        <v>41500</v>
      </c>
      <c r="J71" s="3">
        <f t="shared" si="25"/>
        <v>54987.5</v>
      </c>
      <c r="K71" s="3">
        <f t="shared" si="26"/>
        <v>30290</v>
      </c>
      <c r="L71" s="2">
        <f t="shared" si="27"/>
        <v>44.914753353034783</v>
      </c>
      <c r="M71" s="3">
        <f t="shared" si="28"/>
        <v>54987.5</v>
      </c>
      <c r="N71" s="3">
        <f t="shared" si="29"/>
        <v>32824</v>
      </c>
      <c r="O71" s="2">
        <f t="shared" si="30"/>
        <v>40.306433280290975</v>
      </c>
      <c r="P71" s="3">
        <v>41500</v>
      </c>
      <c r="Q71" s="3">
        <f t="shared" si="31"/>
        <v>54987.5</v>
      </c>
      <c r="R71" s="3">
        <f t="shared" si="32"/>
        <v>30290</v>
      </c>
      <c r="S71" s="2">
        <f t="shared" si="33"/>
        <v>44.914753353034783</v>
      </c>
    </row>
    <row r="72" spans="1:53">
      <c r="A72" s="1">
        <v>42000</v>
      </c>
      <c r="B72" s="1">
        <f t="shared" si="16"/>
        <v>56280</v>
      </c>
      <c r="C72" s="1">
        <f t="shared" si="23"/>
        <v>31008</v>
      </c>
      <c r="D72" s="2">
        <f t="shared" si="18"/>
        <v>44.904051172707888</v>
      </c>
      <c r="E72" s="2">
        <f t="shared" si="24"/>
        <v>35.44891640866873</v>
      </c>
      <c r="F72" s="1">
        <f t="shared" si="20"/>
        <v>33242</v>
      </c>
      <c r="G72" s="2">
        <f t="shared" si="21"/>
        <v>40.934612651030562</v>
      </c>
      <c r="H72" s="2">
        <f t="shared" si="22"/>
        <v>26.346188556645206</v>
      </c>
      <c r="I72" s="3">
        <v>42000</v>
      </c>
      <c r="J72" s="3">
        <f t="shared" si="25"/>
        <v>55650</v>
      </c>
      <c r="K72" s="3">
        <f t="shared" si="26"/>
        <v>30630</v>
      </c>
      <c r="L72" s="2">
        <f t="shared" si="27"/>
        <v>44.959568733153638</v>
      </c>
      <c r="M72" s="3">
        <f t="shared" si="28"/>
        <v>55650</v>
      </c>
      <c r="N72" s="3">
        <f t="shared" si="29"/>
        <v>33164</v>
      </c>
      <c r="O72" s="2">
        <f t="shared" si="30"/>
        <v>40.406109613656781</v>
      </c>
      <c r="P72" s="3">
        <v>42000</v>
      </c>
      <c r="Q72" s="3">
        <f t="shared" si="31"/>
        <v>55650</v>
      </c>
      <c r="R72" s="3">
        <f t="shared" si="32"/>
        <v>30630</v>
      </c>
      <c r="S72" s="2">
        <f t="shared" si="33"/>
        <v>44.959568733153638</v>
      </c>
    </row>
    <row r="73" spans="1:53">
      <c r="A73" s="1">
        <v>42500</v>
      </c>
      <c r="B73" s="1">
        <f t="shared" ref="B73:B108" si="34">A73*1.34</f>
        <v>56950</v>
      </c>
      <c r="C73" s="1">
        <f t="shared" si="23"/>
        <v>31352.5</v>
      </c>
      <c r="D73" s="2">
        <f t="shared" si="18"/>
        <v>44.947322212467078</v>
      </c>
      <c r="E73" s="2">
        <f t="shared" si="24"/>
        <v>35.555378358982537</v>
      </c>
      <c r="F73" s="1">
        <f t="shared" si="20"/>
        <v>33586.5</v>
      </c>
      <c r="G73" s="2">
        <f t="shared" si="21"/>
        <v>41.024582967515364</v>
      </c>
      <c r="H73" s="2">
        <f t="shared" si="22"/>
        <v>26.538936775192411</v>
      </c>
      <c r="I73" s="3">
        <v>42500</v>
      </c>
      <c r="J73" s="3">
        <f t="shared" si="25"/>
        <v>56312.5</v>
      </c>
      <c r="K73" s="3">
        <f t="shared" si="26"/>
        <v>30970</v>
      </c>
      <c r="L73" s="2">
        <f t="shared" si="27"/>
        <v>45.003329633740293</v>
      </c>
      <c r="M73" s="3">
        <f t="shared" si="28"/>
        <v>56312.5</v>
      </c>
      <c r="N73" s="3">
        <f t="shared" si="29"/>
        <v>33504</v>
      </c>
      <c r="O73" s="2">
        <f t="shared" si="30"/>
        <v>40.503440621531631</v>
      </c>
      <c r="P73" s="3">
        <v>42500</v>
      </c>
      <c r="Q73" s="3">
        <f t="shared" si="31"/>
        <v>56312.5</v>
      </c>
      <c r="R73" s="3">
        <f t="shared" si="32"/>
        <v>30970</v>
      </c>
      <c r="S73" s="2">
        <f t="shared" si="33"/>
        <v>45.003329633740293</v>
      </c>
    </row>
    <row r="74" spans="1:53">
      <c r="A74" s="1">
        <v>43000</v>
      </c>
      <c r="B74" s="1">
        <f t="shared" si="34"/>
        <v>57620</v>
      </c>
      <c r="C74" s="1">
        <f t="shared" si="23"/>
        <v>31697</v>
      </c>
      <c r="D74" s="2">
        <f t="shared" si="18"/>
        <v>44.989586948976054</v>
      </c>
      <c r="E74" s="2">
        <f t="shared" si="24"/>
        <v>35.659526138120327</v>
      </c>
      <c r="F74" s="1">
        <f t="shared" si="20"/>
        <v>33931</v>
      </c>
      <c r="G74" s="2">
        <f t="shared" si="21"/>
        <v>41.112460951058658</v>
      </c>
      <c r="H74" s="2">
        <f t="shared" si="22"/>
        <v>26.727771064807992</v>
      </c>
      <c r="I74" s="3">
        <v>43000</v>
      </c>
      <c r="J74" s="3">
        <f t="shared" si="25"/>
        <v>56975</v>
      </c>
      <c r="K74" s="3">
        <f t="shared" si="26"/>
        <v>31310</v>
      </c>
      <c r="L74" s="2">
        <f t="shared" si="27"/>
        <v>45.046072838964456</v>
      </c>
      <c r="M74" s="3">
        <f t="shared" si="28"/>
        <v>56975</v>
      </c>
      <c r="N74" s="3">
        <f t="shared" si="29"/>
        <v>33844</v>
      </c>
      <c r="O74" s="2">
        <f t="shared" si="30"/>
        <v>40.598508117595436</v>
      </c>
      <c r="P74" s="3">
        <v>43000</v>
      </c>
      <c r="Q74" s="3">
        <f t="shared" si="31"/>
        <v>56975</v>
      </c>
      <c r="R74" s="3">
        <f t="shared" si="32"/>
        <v>31310</v>
      </c>
      <c r="S74" s="2">
        <f t="shared" si="33"/>
        <v>45.046072838964456</v>
      </c>
    </row>
    <row r="75" spans="1:53">
      <c r="A75" s="1">
        <v>43500</v>
      </c>
      <c r="B75" s="1">
        <f t="shared" si="34"/>
        <v>58290</v>
      </c>
      <c r="C75" s="1">
        <f t="shared" si="23"/>
        <v>32041.5</v>
      </c>
      <c r="D75" s="2">
        <f t="shared" si="18"/>
        <v>45.030880082346883</v>
      </c>
      <c r="E75" s="2">
        <f t="shared" si="24"/>
        <v>35.761434389775758</v>
      </c>
      <c r="F75" s="1">
        <f t="shared" si="20"/>
        <v>34275.5</v>
      </c>
      <c r="G75" s="2">
        <f t="shared" si="21"/>
        <v>41.198318751072229</v>
      </c>
      <c r="H75" s="2">
        <f t="shared" si="22"/>
        <v>26.912809441146006</v>
      </c>
      <c r="I75" s="3">
        <v>43500</v>
      </c>
      <c r="J75" s="3">
        <f t="shared" si="25"/>
        <v>57637.5</v>
      </c>
      <c r="K75" s="3">
        <f t="shared" si="26"/>
        <v>31650</v>
      </c>
      <c r="L75" s="2">
        <f t="shared" si="27"/>
        <v>45.087833441769682</v>
      </c>
      <c r="M75" s="3">
        <f t="shared" si="28"/>
        <v>57637.5</v>
      </c>
      <c r="N75" s="3">
        <f t="shared" si="29"/>
        <v>34184</v>
      </c>
      <c r="O75" s="2">
        <f t="shared" si="30"/>
        <v>40.691390153979611</v>
      </c>
      <c r="P75" s="3">
        <v>43500</v>
      </c>
      <c r="Q75" s="3">
        <f t="shared" si="31"/>
        <v>57637.5</v>
      </c>
      <c r="R75" s="3">
        <f t="shared" si="32"/>
        <v>31650</v>
      </c>
      <c r="S75" s="2">
        <f t="shared" si="33"/>
        <v>45.087833441769682</v>
      </c>
    </row>
    <row r="76" spans="1:53">
      <c r="A76" s="1">
        <v>44000</v>
      </c>
      <c r="B76" s="1">
        <f t="shared" si="34"/>
        <v>58960</v>
      </c>
      <c r="C76" s="1">
        <f t="shared" si="23"/>
        <v>32386</v>
      </c>
      <c r="D76" s="2">
        <f t="shared" si="18"/>
        <v>45.071234735413839</v>
      </c>
      <c r="E76" s="2">
        <f t="shared" si="24"/>
        <v>35.86117458160934</v>
      </c>
      <c r="F76" s="1">
        <f t="shared" si="20"/>
        <v>34620</v>
      </c>
      <c r="G76" s="2">
        <f t="shared" si="21"/>
        <v>41.282225237449119</v>
      </c>
      <c r="H76" s="2">
        <f t="shared" si="22"/>
        <v>27.094165222414791</v>
      </c>
      <c r="I76" s="3">
        <v>44000</v>
      </c>
      <c r="J76" s="3">
        <f t="shared" si="25"/>
        <v>58300</v>
      </c>
      <c r="K76" s="3">
        <f t="shared" si="26"/>
        <v>31990</v>
      </c>
      <c r="L76" s="2">
        <f t="shared" si="27"/>
        <v>45.128644939965696</v>
      </c>
      <c r="M76" s="3">
        <f t="shared" si="28"/>
        <v>58300</v>
      </c>
      <c r="N76" s="3">
        <f t="shared" si="29"/>
        <v>34524</v>
      </c>
      <c r="O76" s="2">
        <f t="shared" si="30"/>
        <v>40.782161234991428</v>
      </c>
      <c r="P76" s="3">
        <v>44000</v>
      </c>
      <c r="Q76" s="3">
        <f t="shared" si="31"/>
        <v>58300</v>
      </c>
      <c r="R76" s="3">
        <f t="shared" si="32"/>
        <v>31990</v>
      </c>
      <c r="S76" s="2">
        <f t="shared" si="33"/>
        <v>45.128644939965696</v>
      </c>
    </row>
    <row r="77" spans="1:53">
      <c r="A77" s="1">
        <v>44500</v>
      </c>
      <c r="B77" s="1">
        <f t="shared" si="34"/>
        <v>59630</v>
      </c>
      <c r="C77" s="1">
        <f t="shared" si="23"/>
        <v>32730.5</v>
      </c>
      <c r="D77" s="2">
        <f t="shared" si="18"/>
        <v>45.110682542344463</v>
      </c>
      <c r="E77" s="2">
        <f t="shared" si="24"/>
        <v>35.958815172392718</v>
      </c>
      <c r="F77" s="1">
        <f t="shared" si="20"/>
        <v>34964.5</v>
      </c>
      <c r="G77" s="2">
        <f t="shared" si="21"/>
        <v>41.364246184806305</v>
      </c>
      <c r="H77" s="2">
        <f t="shared" si="22"/>
        <v>27.271947260793088</v>
      </c>
      <c r="I77" s="3">
        <v>44500</v>
      </c>
      <c r="J77" s="3">
        <f t="shared" si="25"/>
        <v>58962.5</v>
      </c>
      <c r="K77" s="3">
        <f t="shared" si="26"/>
        <v>32330</v>
      </c>
      <c r="L77" s="2">
        <f t="shared" si="27"/>
        <v>45.168539325842701</v>
      </c>
      <c r="M77" s="3">
        <f t="shared" si="28"/>
        <v>58962.5</v>
      </c>
      <c r="N77" s="3">
        <f t="shared" si="29"/>
        <v>34864</v>
      </c>
      <c r="O77" s="2">
        <f t="shared" si="30"/>
        <v>40.870892516429933</v>
      </c>
      <c r="P77" s="3">
        <v>44500</v>
      </c>
      <c r="Q77" s="3">
        <f t="shared" si="31"/>
        <v>58962.5</v>
      </c>
      <c r="R77" s="3">
        <f t="shared" si="32"/>
        <v>32330</v>
      </c>
      <c r="S77" s="2">
        <f t="shared" si="33"/>
        <v>45.168539325842701</v>
      </c>
    </row>
    <row r="78" spans="1:53">
      <c r="A78" s="1">
        <v>45000</v>
      </c>
      <c r="B78" s="1">
        <f t="shared" si="34"/>
        <v>60300</v>
      </c>
      <c r="C78" s="1">
        <f t="shared" si="23"/>
        <v>33075</v>
      </c>
      <c r="D78" s="2">
        <f t="shared" si="18"/>
        <v>45.149253731343286</v>
      </c>
      <c r="E78" s="2">
        <f t="shared" si="24"/>
        <v>36.054421768707485</v>
      </c>
      <c r="F78" s="1">
        <f t="shared" si="20"/>
        <v>35309</v>
      </c>
      <c r="G78" s="2">
        <f t="shared" si="21"/>
        <v>41.444444444444443</v>
      </c>
      <c r="H78" s="2">
        <f t="shared" si="22"/>
        <v>27.446260160299076</v>
      </c>
      <c r="I78" s="3">
        <v>45000</v>
      </c>
      <c r="J78" s="3">
        <f t="shared" si="25"/>
        <v>59625</v>
      </c>
      <c r="K78" s="3">
        <f t="shared" si="26"/>
        <v>32670</v>
      </c>
      <c r="L78" s="2">
        <f t="shared" si="27"/>
        <v>45.20754716981132</v>
      </c>
      <c r="M78" s="3">
        <f t="shared" si="28"/>
        <v>59625</v>
      </c>
      <c r="N78" s="3">
        <f t="shared" si="29"/>
        <v>35204</v>
      </c>
      <c r="O78" s="2">
        <f t="shared" si="30"/>
        <v>40.957651991614256</v>
      </c>
      <c r="P78" s="3">
        <v>45000</v>
      </c>
      <c r="Q78" s="3">
        <f t="shared" si="31"/>
        <v>59625</v>
      </c>
      <c r="R78" s="3">
        <f t="shared" si="32"/>
        <v>32670</v>
      </c>
      <c r="S78" s="2">
        <f t="shared" si="33"/>
        <v>45.20754716981132</v>
      </c>
    </row>
    <row r="79" spans="1:53" ht="15.75">
      <c r="A79" s="1">
        <v>45500</v>
      </c>
      <c r="B79" s="1">
        <f t="shared" si="34"/>
        <v>60970</v>
      </c>
      <c r="C79" s="1">
        <f t="shared" si="23"/>
        <v>33419.5</v>
      </c>
      <c r="D79" s="2">
        <f t="shared" si="18"/>
        <v>45.186977201902572</v>
      </c>
      <c r="E79" s="2">
        <f t="shared" si="24"/>
        <v>36.148057271952005</v>
      </c>
      <c r="F79" s="1">
        <f t="shared" si="20"/>
        <v>35653.5</v>
      </c>
      <c r="G79" s="2">
        <f t="shared" si="21"/>
        <v>41.522880104969659</v>
      </c>
      <c r="H79" s="2">
        <f t="shared" si="22"/>
        <v>27.617204482028413</v>
      </c>
      <c r="I79" s="3">
        <v>45500</v>
      </c>
      <c r="J79" s="3">
        <f t="shared" si="25"/>
        <v>60287.5</v>
      </c>
      <c r="K79" s="3">
        <f t="shared" si="26"/>
        <v>33010</v>
      </c>
      <c r="L79" s="2">
        <f t="shared" si="27"/>
        <v>45.245697698527884</v>
      </c>
      <c r="M79" s="3">
        <f t="shared" si="28"/>
        <v>60287.5</v>
      </c>
      <c r="N79" s="3">
        <f t="shared" si="29"/>
        <v>35544</v>
      </c>
      <c r="O79" s="2">
        <f t="shared" si="30"/>
        <v>41.042504665146176</v>
      </c>
      <c r="P79" s="3">
        <v>45500</v>
      </c>
      <c r="Q79" s="3">
        <f t="shared" si="31"/>
        <v>60287.5</v>
      </c>
      <c r="R79" s="3">
        <f t="shared" si="32"/>
        <v>33010</v>
      </c>
      <c r="S79" s="2">
        <f t="shared" si="33"/>
        <v>45.245697698527884</v>
      </c>
      <c r="AQ79" s="8" t="s">
        <v>9</v>
      </c>
      <c r="AR79" s="9"/>
      <c r="AS79" s="9"/>
      <c r="AT79" s="9"/>
      <c r="AU79" s="9"/>
      <c r="AV79" s="9"/>
      <c r="AW79" s="9"/>
      <c r="AX79" s="9"/>
      <c r="AY79" s="9"/>
      <c r="AZ79" s="9"/>
      <c r="BA79" s="9"/>
    </row>
    <row r="80" spans="1:53" ht="18">
      <c r="A80" s="1">
        <v>46000</v>
      </c>
      <c r="B80" s="1">
        <f t="shared" si="34"/>
        <v>61640.000000000007</v>
      </c>
      <c r="C80" s="1">
        <f t="shared" si="23"/>
        <v>33764</v>
      </c>
      <c r="D80" s="2">
        <f t="shared" si="18"/>
        <v>45.223880597014933</v>
      </c>
      <c r="E80" s="2">
        <f t="shared" si="24"/>
        <v>36.239782016348776</v>
      </c>
      <c r="F80" s="1">
        <f t="shared" si="20"/>
        <v>35998</v>
      </c>
      <c r="G80" s="2">
        <f t="shared" si="21"/>
        <v>41.599610642439984</v>
      </c>
      <c r="H80" s="2">
        <f t="shared" si="22"/>
        <v>27.784876937607645</v>
      </c>
      <c r="I80" s="3">
        <v>46000</v>
      </c>
      <c r="J80" s="3">
        <f t="shared" si="25"/>
        <v>60950</v>
      </c>
      <c r="K80" s="3">
        <f t="shared" si="26"/>
        <v>33350</v>
      </c>
      <c r="L80" s="2">
        <f t="shared" si="27"/>
        <v>45.283018867924532</v>
      </c>
      <c r="M80" s="3">
        <f t="shared" si="28"/>
        <v>60950</v>
      </c>
      <c r="N80" s="3">
        <f t="shared" si="29"/>
        <v>35884</v>
      </c>
      <c r="O80" s="2">
        <f t="shared" si="30"/>
        <v>41.125512715340449</v>
      </c>
      <c r="P80" s="3">
        <v>46000</v>
      </c>
      <c r="Q80" s="3">
        <f t="shared" si="31"/>
        <v>60950</v>
      </c>
      <c r="R80" s="3">
        <f t="shared" si="32"/>
        <v>33350</v>
      </c>
      <c r="S80" s="2">
        <f t="shared" si="33"/>
        <v>45.283018867924532</v>
      </c>
      <c r="AQ80" s="10" t="s">
        <v>10</v>
      </c>
      <c r="AR80" s="9"/>
      <c r="AS80" s="9"/>
      <c r="AT80" s="9"/>
      <c r="AU80" s="9"/>
      <c r="AV80" s="9"/>
      <c r="AW80" s="9"/>
      <c r="AX80" s="9"/>
      <c r="AY80" s="9"/>
      <c r="AZ80" s="9"/>
      <c r="BA80" s="11" t="s">
        <v>11</v>
      </c>
    </row>
    <row r="81" spans="1:53" ht="16.5" thickBot="1">
      <c r="A81" s="1">
        <v>46500</v>
      </c>
      <c r="B81" s="1">
        <f t="shared" si="34"/>
        <v>62310.000000000007</v>
      </c>
      <c r="C81" s="1">
        <f t="shared" si="23"/>
        <v>34108.5</v>
      </c>
      <c r="D81" s="2">
        <f t="shared" si="18"/>
        <v>45.259990370727017</v>
      </c>
      <c r="E81" s="2">
        <f t="shared" si="24"/>
        <v>36.329653898588326</v>
      </c>
      <c r="F81" s="1">
        <f t="shared" si="20"/>
        <v>36342.5</v>
      </c>
      <c r="G81" s="2">
        <f t="shared" si="21"/>
        <v>41.674691060824912</v>
      </c>
      <c r="H81" s="2">
        <f t="shared" si="22"/>
        <v>27.949370571644767</v>
      </c>
      <c r="I81" s="3">
        <v>46500</v>
      </c>
      <c r="J81" s="3">
        <f t="shared" si="25"/>
        <v>61612.5</v>
      </c>
      <c r="K81" s="3">
        <f t="shared" si="26"/>
        <v>33690</v>
      </c>
      <c r="L81" s="2">
        <f t="shared" si="27"/>
        <v>45.319537431527692</v>
      </c>
      <c r="M81" s="3">
        <f t="shared" si="28"/>
        <v>61612.5</v>
      </c>
      <c r="N81" s="3">
        <f t="shared" si="29"/>
        <v>36224</v>
      </c>
      <c r="O81" s="2">
        <f t="shared" si="30"/>
        <v>41.206735646175694</v>
      </c>
      <c r="P81" s="3">
        <v>46500</v>
      </c>
      <c r="Q81" s="3">
        <f t="shared" si="31"/>
        <v>61612.5</v>
      </c>
      <c r="R81" s="3">
        <f t="shared" si="32"/>
        <v>33690</v>
      </c>
      <c r="S81" s="2">
        <f t="shared" si="33"/>
        <v>45.319537431527692</v>
      </c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</row>
    <row r="82" spans="1:53" ht="15.75">
      <c r="A82" s="1">
        <v>47000</v>
      </c>
      <c r="B82" s="1">
        <f t="shared" si="34"/>
        <v>62980.000000000007</v>
      </c>
      <c r="C82" s="1">
        <f t="shared" si="23"/>
        <v>34453</v>
      </c>
      <c r="D82" s="2">
        <f t="shared" si="18"/>
        <v>45.295331851381398</v>
      </c>
      <c r="E82" s="2">
        <f t="shared" si="24"/>
        <v>36.417728499695237</v>
      </c>
      <c r="F82" s="1">
        <f t="shared" si="20"/>
        <v>36687</v>
      </c>
      <c r="G82" s="2">
        <f t="shared" si="21"/>
        <v>41.74817402349953</v>
      </c>
      <c r="H82" s="2">
        <f t="shared" si="22"/>
        <v>28.110774933900291</v>
      </c>
      <c r="I82" s="3">
        <v>47000</v>
      </c>
      <c r="J82" s="3">
        <f t="shared" si="25"/>
        <v>62275</v>
      </c>
      <c r="K82" s="3">
        <f t="shared" si="26"/>
        <v>34030</v>
      </c>
      <c r="L82" s="2">
        <f t="shared" si="27"/>
        <v>45.355279004415898</v>
      </c>
      <c r="M82" s="3">
        <f t="shared" si="28"/>
        <v>62275</v>
      </c>
      <c r="N82" s="3">
        <f t="shared" si="29"/>
        <v>36564</v>
      </c>
      <c r="O82" s="2">
        <f t="shared" si="30"/>
        <v>41.286230429546364</v>
      </c>
      <c r="P82" s="3">
        <v>47000</v>
      </c>
      <c r="Q82" s="3">
        <f t="shared" si="31"/>
        <v>62275</v>
      </c>
      <c r="R82" s="3">
        <f t="shared" si="32"/>
        <v>34030</v>
      </c>
      <c r="S82" s="2">
        <f t="shared" si="33"/>
        <v>45.355279004415898</v>
      </c>
      <c r="AQ82" s="26" t="s">
        <v>12</v>
      </c>
      <c r="AR82" s="27"/>
      <c r="AS82" s="32" t="s">
        <v>13</v>
      </c>
      <c r="AT82" s="35" t="s">
        <v>14</v>
      </c>
      <c r="AU82" s="38" t="s">
        <v>15</v>
      </c>
      <c r="AV82" s="39"/>
      <c r="AW82" s="39"/>
      <c r="AX82" s="39"/>
      <c r="AY82" s="39"/>
      <c r="AZ82" s="39"/>
      <c r="BA82" s="40"/>
    </row>
    <row r="83" spans="1:53" ht="15.75">
      <c r="A83" s="1">
        <v>47500</v>
      </c>
      <c r="B83" s="1">
        <f t="shared" si="34"/>
        <v>63650.000000000007</v>
      </c>
      <c r="C83" s="1">
        <f t="shared" si="23"/>
        <v>34797.5</v>
      </c>
      <c r="D83" s="2">
        <f t="shared" si="18"/>
        <v>45.329929300864109</v>
      </c>
      <c r="E83" s="2">
        <f t="shared" si="24"/>
        <v>36.504059199655146</v>
      </c>
      <c r="F83" s="1">
        <f t="shared" si="20"/>
        <v>37031.5</v>
      </c>
      <c r="G83" s="2">
        <f t="shared" si="21"/>
        <v>41.820109976433628</v>
      </c>
      <c r="H83" s="2">
        <f t="shared" si="22"/>
        <v>28.269176241848154</v>
      </c>
      <c r="I83" s="3">
        <v>47500</v>
      </c>
      <c r="J83" s="3">
        <f t="shared" si="25"/>
        <v>62937.5</v>
      </c>
      <c r="K83" s="3">
        <f t="shared" si="26"/>
        <v>34370</v>
      </c>
      <c r="L83" s="2">
        <f t="shared" si="27"/>
        <v>45.390268123138036</v>
      </c>
      <c r="M83" s="3">
        <f t="shared" si="28"/>
        <v>62937.5</v>
      </c>
      <c r="N83" s="3">
        <f t="shared" si="29"/>
        <v>36904</v>
      </c>
      <c r="O83" s="2">
        <f t="shared" si="30"/>
        <v>41.364051638530285</v>
      </c>
      <c r="P83" s="3">
        <v>47500</v>
      </c>
      <c r="Q83" s="3">
        <f t="shared" si="31"/>
        <v>62937.5</v>
      </c>
      <c r="R83" s="3">
        <f t="shared" si="32"/>
        <v>34370</v>
      </c>
      <c r="S83" s="2">
        <f t="shared" si="33"/>
        <v>45.390268123138036</v>
      </c>
      <c r="AQ83" s="28"/>
      <c r="AR83" s="29"/>
      <c r="AS83" s="33"/>
      <c r="AT83" s="36"/>
      <c r="AU83" s="12" t="s">
        <v>16</v>
      </c>
      <c r="AV83" s="13" t="s">
        <v>17</v>
      </c>
      <c r="AW83" s="13" t="s">
        <v>18</v>
      </c>
      <c r="AX83" s="13" t="s">
        <v>19</v>
      </c>
      <c r="AY83" s="13" t="s">
        <v>20</v>
      </c>
      <c r="AZ83" s="13" t="s">
        <v>21</v>
      </c>
      <c r="BA83" s="14" t="s">
        <v>22</v>
      </c>
    </row>
    <row r="84" spans="1:53" ht="15.75" thickBot="1">
      <c r="A84" s="1">
        <v>48000</v>
      </c>
      <c r="B84" s="1">
        <f t="shared" si="34"/>
        <v>64320.000000000007</v>
      </c>
      <c r="C84" s="1">
        <f t="shared" si="23"/>
        <v>35142</v>
      </c>
      <c r="D84" s="2">
        <f t="shared" si="18"/>
        <v>45.363805970149265</v>
      </c>
      <c r="E84" s="2">
        <f t="shared" si="24"/>
        <v>36.588697285299645</v>
      </c>
      <c r="F84" s="1">
        <f t="shared" si="20"/>
        <v>37376</v>
      </c>
      <c r="G84" s="2">
        <f t="shared" si="21"/>
        <v>41.890547263681597</v>
      </c>
      <c r="H84" s="2">
        <f t="shared" si="22"/>
        <v>28.424657534246577</v>
      </c>
      <c r="I84" s="3">
        <v>48000</v>
      </c>
      <c r="J84" s="3">
        <f t="shared" si="25"/>
        <v>63600</v>
      </c>
      <c r="K84" s="3">
        <f t="shared" si="26"/>
        <v>34710</v>
      </c>
      <c r="L84" s="2">
        <f t="shared" si="27"/>
        <v>45.424528301886788</v>
      </c>
      <c r="M84" s="3">
        <f t="shared" si="28"/>
        <v>63600</v>
      </c>
      <c r="N84" s="3">
        <f t="shared" si="29"/>
        <v>37244</v>
      </c>
      <c r="O84" s="2">
        <f t="shared" si="30"/>
        <v>41.440251572327043</v>
      </c>
      <c r="P84" s="3">
        <v>48000</v>
      </c>
      <c r="Q84" s="3">
        <f t="shared" si="31"/>
        <v>63600</v>
      </c>
      <c r="R84" s="3">
        <f t="shared" si="32"/>
        <v>34710</v>
      </c>
      <c r="S84" s="2">
        <f t="shared" si="33"/>
        <v>45.424528301886788</v>
      </c>
      <c r="AQ84" s="30"/>
      <c r="AR84" s="31"/>
      <c r="AS84" s="34"/>
      <c r="AT84" s="37"/>
      <c r="AU84" s="15" t="s">
        <v>23</v>
      </c>
      <c r="AV84" s="16" t="s">
        <v>24</v>
      </c>
      <c r="AW84" s="17" t="s">
        <v>25</v>
      </c>
      <c r="AX84" s="16" t="s">
        <v>26</v>
      </c>
      <c r="AY84" s="17" t="s">
        <v>27</v>
      </c>
      <c r="AZ84" s="16" t="s">
        <v>28</v>
      </c>
      <c r="BA84" s="18" t="s">
        <v>29</v>
      </c>
    </row>
    <row r="85" spans="1:53" ht="15.75">
      <c r="A85" s="1">
        <v>48500</v>
      </c>
      <c r="B85" s="1">
        <f t="shared" si="34"/>
        <v>64990.000000000007</v>
      </c>
      <c r="C85" s="1">
        <f t="shared" si="23"/>
        <v>35486.5</v>
      </c>
      <c r="D85" s="2">
        <f t="shared" si="18"/>
        <v>45.396984151407914</v>
      </c>
      <c r="E85" s="2">
        <f t="shared" si="24"/>
        <v>36.671692051907065</v>
      </c>
      <c r="F85" s="1">
        <f t="shared" si="20"/>
        <v>37720.5</v>
      </c>
      <c r="G85" s="2">
        <f t="shared" si="21"/>
        <v>41.959532235728581</v>
      </c>
      <c r="H85" s="2">
        <f t="shared" si="22"/>
        <v>28.577298816293528</v>
      </c>
      <c r="I85" s="3">
        <v>48500</v>
      </c>
      <c r="J85" s="3">
        <f t="shared" si="25"/>
        <v>64262.5</v>
      </c>
      <c r="K85" s="3">
        <f t="shared" si="26"/>
        <v>35050</v>
      </c>
      <c r="L85" s="2">
        <f t="shared" si="27"/>
        <v>45.458082085197432</v>
      </c>
      <c r="M85" s="3">
        <f t="shared" si="28"/>
        <v>64262.5</v>
      </c>
      <c r="N85" s="3">
        <f t="shared" si="29"/>
        <v>37584</v>
      </c>
      <c r="O85" s="2">
        <f t="shared" si="30"/>
        <v>41.514880373468202</v>
      </c>
      <c r="P85" s="3">
        <v>48500</v>
      </c>
      <c r="Q85" s="3">
        <f t="shared" si="31"/>
        <v>64262.5</v>
      </c>
      <c r="R85" s="3">
        <f t="shared" si="32"/>
        <v>35050</v>
      </c>
      <c r="S85" s="2">
        <f t="shared" si="33"/>
        <v>45.458082085197432</v>
      </c>
      <c r="AQ85" s="19" t="s">
        <v>30</v>
      </c>
      <c r="AR85" s="20"/>
      <c r="AS85" s="20"/>
      <c r="AT85" s="21">
        <v>26881.2215</v>
      </c>
      <c r="AU85" s="21">
        <v>10921.5833</v>
      </c>
      <c r="AV85" s="21">
        <v>12903.197700000001</v>
      </c>
      <c r="AW85" s="21">
        <v>17086.260699999999</v>
      </c>
      <c r="AX85" s="22">
        <v>22608.267</v>
      </c>
      <c r="AY85" s="21">
        <v>30003.847900000001</v>
      </c>
      <c r="AZ85" s="21">
        <v>41377</v>
      </c>
      <c r="BA85" s="21">
        <v>53374.166599999997</v>
      </c>
    </row>
    <row r="86" spans="1:53" ht="15.75">
      <c r="A86" s="1">
        <v>49000</v>
      </c>
      <c r="B86" s="1">
        <f t="shared" si="34"/>
        <v>65660</v>
      </c>
      <c r="C86" s="1">
        <f t="shared" si="23"/>
        <v>35831</v>
      </c>
      <c r="D86" s="2">
        <f t="shared" si="18"/>
        <v>45.429485226926595</v>
      </c>
      <c r="E86" s="2">
        <f t="shared" si="24"/>
        <v>36.753090898942261</v>
      </c>
      <c r="F86" s="1">
        <f t="shared" si="20"/>
        <v>38065</v>
      </c>
      <c r="G86" s="2">
        <f t="shared" si="21"/>
        <v>42.027109351203165</v>
      </c>
      <c r="H86" s="2">
        <f t="shared" si="22"/>
        <v>28.72717719690004</v>
      </c>
      <c r="I86" s="3">
        <v>49000</v>
      </c>
      <c r="J86" s="3">
        <f t="shared" si="25"/>
        <v>64925</v>
      </c>
      <c r="K86" s="3">
        <f t="shared" si="26"/>
        <v>35390</v>
      </c>
      <c r="L86" s="2">
        <f t="shared" si="27"/>
        <v>45.490951097420101</v>
      </c>
      <c r="M86" s="3">
        <f t="shared" si="28"/>
        <v>64925</v>
      </c>
      <c r="N86" s="3">
        <f t="shared" si="29"/>
        <v>37924</v>
      </c>
      <c r="O86" s="2">
        <f t="shared" si="30"/>
        <v>41.587986137851367</v>
      </c>
      <c r="P86" s="3">
        <v>49000</v>
      </c>
      <c r="Q86" s="3">
        <f t="shared" si="31"/>
        <v>64925</v>
      </c>
      <c r="R86" s="3">
        <f t="shared" si="32"/>
        <v>35390</v>
      </c>
      <c r="S86" s="2">
        <f t="shared" si="33"/>
        <v>45.490951097420101</v>
      </c>
      <c r="AQ86" s="23"/>
      <c r="AR86" s="23"/>
      <c r="AS86" s="24"/>
      <c r="AT86" s="21"/>
      <c r="AU86" s="21"/>
      <c r="AV86" s="21"/>
      <c r="AW86" s="21"/>
      <c r="AX86" s="21"/>
      <c r="AY86" s="21"/>
      <c r="AZ86" s="21"/>
      <c r="BA86" s="21"/>
    </row>
    <row r="87" spans="1:53" ht="15.75">
      <c r="A87" s="1">
        <v>49500</v>
      </c>
      <c r="B87" s="1">
        <f t="shared" si="34"/>
        <v>66330</v>
      </c>
      <c r="C87" s="1">
        <f t="shared" si="23"/>
        <v>36175.5</v>
      </c>
      <c r="D87" s="2">
        <f t="shared" si="18"/>
        <v>45.461329715061062</v>
      </c>
      <c r="E87" s="2">
        <f t="shared" si="24"/>
        <v>36.832939420325914</v>
      </c>
      <c r="F87" s="1">
        <f t="shared" si="20"/>
        <v>38409.5</v>
      </c>
      <c r="G87" s="2">
        <f t="shared" si="21"/>
        <v>42.093321272425747</v>
      </c>
      <c r="H87" s="2">
        <f t="shared" si="22"/>
        <v>28.874367018576137</v>
      </c>
      <c r="I87" s="3">
        <v>49500</v>
      </c>
      <c r="J87" s="3">
        <f t="shared" si="25"/>
        <v>65587.5</v>
      </c>
      <c r="K87" s="3">
        <f t="shared" si="26"/>
        <v>35730</v>
      </c>
      <c r="L87" s="2">
        <f t="shared" si="27"/>
        <v>45.523156089193826</v>
      </c>
      <c r="M87" s="3">
        <f t="shared" si="28"/>
        <v>65587.5</v>
      </c>
      <c r="N87" s="3">
        <f t="shared" si="29"/>
        <v>38264</v>
      </c>
      <c r="O87" s="2">
        <f t="shared" si="30"/>
        <v>41.659615018105583</v>
      </c>
      <c r="P87" s="3">
        <v>49500</v>
      </c>
      <c r="Q87" s="3">
        <f t="shared" si="31"/>
        <v>65587.5</v>
      </c>
      <c r="R87" s="3">
        <f t="shared" si="32"/>
        <v>35730</v>
      </c>
      <c r="S87" s="2">
        <f t="shared" si="33"/>
        <v>45.523156089193826</v>
      </c>
      <c r="AQ87" s="25" t="s">
        <v>31</v>
      </c>
      <c r="AR87" s="25"/>
      <c r="AS87" s="23"/>
      <c r="AT87" s="21"/>
      <c r="AU87" s="21"/>
      <c r="AV87" s="21"/>
      <c r="AW87" s="21"/>
      <c r="AX87" s="21"/>
      <c r="AY87" s="21"/>
      <c r="AZ87" s="21"/>
      <c r="BA87" s="21"/>
    </row>
    <row r="88" spans="1:53" ht="15.75">
      <c r="A88" s="1">
        <v>50000</v>
      </c>
      <c r="B88" s="1">
        <f t="shared" si="34"/>
        <v>67000</v>
      </c>
      <c r="C88" s="1">
        <f t="shared" si="23"/>
        <v>36520</v>
      </c>
      <c r="D88" s="6">
        <f t="shared" si="18"/>
        <v>45.492537313432834</v>
      </c>
      <c r="E88" s="2">
        <f t="shared" si="24"/>
        <v>36.911281489594742</v>
      </c>
      <c r="F88" s="1">
        <f t="shared" si="20"/>
        <v>38754</v>
      </c>
      <c r="G88" s="6">
        <f t="shared" si="21"/>
        <v>42.158208955223877</v>
      </c>
      <c r="H88" s="2">
        <f t="shared" si="22"/>
        <v>29.018939980389121</v>
      </c>
      <c r="I88" s="3">
        <v>50000</v>
      </c>
      <c r="J88" s="3">
        <f t="shared" si="25"/>
        <v>66250</v>
      </c>
      <c r="K88" s="3">
        <f t="shared" si="26"/>
        <v>36070</v>
      </c>
      <c r="L88" s="2">
        <f t="shared" si="27"/>
        <v>45.554716981132074</v>
      </c>
      <c r="M88" s="3">
        <f t="shared" si="28"/>
        <v>66250</v>
      </c>
      <c r="N88" s="3">
        <f t="shared" si="29"/>
        <v>38604</v>
      </c>
      <c r="O88" s="2">
        <f t="shared" si="30"/>
        <v>41.72981132075472</v>
      </c>
      <c r="P88" s="3">
        <v>50000</v>
      </c>
      <c r="Q88" s="3">
        <f t="shared" si="31"/>
        <v>66250</v>
      </c>
      <c r="R88" s="3">
        <f t="shared" si="32"/>
        <v>36070</v>
      </c>
      <c r="S88" s="2">
        <f t="shared" si="33"/>
        <v>45.554716981132074</v>
      </c>
      <c r="AQ88" s="23"/>
      <c r="AR88" s="19" t="s">
        <v>32</v>
      </c>
      <c r="AS88" s="24" t="s">
        <v>33</v>
      </c>
      <c r="AT88" s="21">
        <v>26612.160100000001</v>
      </c>
      <c r="AU88" s="21">
        <v>15299.1752</v>
      </c>
      <c r="AV88" s="21">
        <v>16870.9166</v>
      </c>
      <c r="AW88" s="21">
        <v>19438.4166</v>
      </c>
      <c r="AX88" s="22">
        <v>24844.146199999999</v>
      </c>
      <c r="AY88" s="21">
        <v>30583.333299999998</v>
      </c>
      <c r="AZ88" s="21">
        <v>38875</v>
      </c>
      <c r="BA88" s="21">
        <v>45398.264000000003</v>
      </c>
    </row>
    <row r="89" spans="1:53" ht="15.75">
      <c r="A89" s="1">
        <v>50500</v>
      </c>
      <c r="B89" s="1">
        <f t="shared" si="34"/>
        <v>67670</v>
      </c>
      <c r="C89" s="1">
        <f t="shared" si="23"/>
        <v>36864.5</v>
      </c>
      <c r="D89" s="2">
        <f t="shared" si="18"/>
        <v>45.523126939559624</v>
      </c>
      <c r="E89" s="2">
        <f t="shared" si="24"/>
        <v>36.988159340286728</v>
      </c>
      <c r="F89" s="1">
        <f t="shared" si="20"/>
        <v>39098.5</v>
      </c>
      <c r="G89" s="2">
        <f t="shared" si="21"/>
        <v>42.221811733412146</v>
      </c>
      <c r="H89" s="2">
        <f t="shared" si="22"/>
        <v>29.160965254421523</v>
      </c>
      <c r="I89" s="3">
        <v>50500</v>
      </c>
      <c r="J89" s="3">
        <f t="shared" si="25"/>
        <v>66912.5</v>
      </c>
      <c r="K89" s="3">
        <f t="shared" si="26"/>
        <v>36410</v>
      </c>
      <c r="L89" s="2">
        <f t="shared" si="27"/>
        <v>45.585652904913132</v>
      </c>
      <c r="M89" s="3">
        <f t="shared" si="28"/>
        <v>66912.5</v>
      </c>
      <c r="N89" s="3">
        <f t="shared" si="29"/>
        <v>38944</v>
      </c>
      <c r="O89" s="2">
        <f t="shared" si="30"/>
        <v>41.798617597608818</v>
      </c>
      <c r="P89" s="3">
        <v>50500</v>
      </c>
      <c r="Q89" s="3">
        <f t="shared" si="31"/>
        <v>66912.5</v>
      </c>
      <c r="R89" s="3">
        <f t="shared" si="32"/>
        <v>36410</v>
      </c>
      <c r="S89" s="2">
        <f t="shared" si="33"/>
        <v>45.585652904913132</v>
      </c>
      <c r="AQ89" s="23"/>
      <c r="AR89" s="19" t="s">
        <v>34</v>
      </c>
      <c r="AS89" s="24">
        <v>1000</v>
      </c>
      <c r="AT89" s="21">
        <v>55550.351499999997</v>
      </c>
      <c r="AU89" s="21">
        <v>15175.383400000001</v>
      </c>
      <c r="AV89" s="21">
        <v>19343.4166</v>
      </c>
      <c r="AW89" s="21">
        <v>26710.607400000001</v>
      </c>
      <c r="AX89" s="22">
        <v>39049.416599999997</v>
      </c>
      <c r="AY89" s="21">
        <v>59604.583299999998</v>
      </c>
      <c r="AZ89" s="21">
        <v>100164.4166</v>
      </c>
      <c r="BA89" s="21">
        <v>144753.0833</v>
      </c>
    </row>
    <row r="90" spans="1:53" ht="15.75">
      <c r="A90" s="1">
        <v>51000</v>
      </c>
      <c r="B90" s="1">
        <f t="shared" si="34"/>
        <v>68340</v>
      </c>
      <c r="C90" s="1">
        <f t="shared" si="23"/>
        <v>37209</v>
      </c>
      <c r="D90" s="2">
        <f t="shared" si="18"/>
        <v>45.553116769095695</v>
      </c>
      <c r="E90" s="2">
        <f t="shared" si="24"/>
        <v>37.06361364186084</v>
      </c>
      <c r="F90" s="1">
        <f t="shared" si="20"/>
        <v>39443</v>
      </c>
      <c r="G90" s="2">
        <f t="shared" si="21"/>
        <v>42.2841673983026</v>
      </c>
      <c r="H90" s="2">
        <f t="shared" si="22"/>
        <v>29.300509596126055</v>
      </c>
      <c r="I90" s="3">
        <v>51000</v>
      </c>
      <c r="J90" s="3">
        <f t="shared" si="25"/>
        <v>67575</v>
      </c>
      <c r="K90" s="3">
        <f t="shared" si="26"/>
        <v>36750</v>
      </c>
      <c r="L90" s="2">
        <f t="shared" si="27"/>
        <v>45.615982241953382</v>
      </c>
      <c r="M90" s="3">
        <f t="shared" si="28"/>
        <v>67575</v>
      </c>
      <c r="N90" s="3">
        <f t="shared" si="29"/>
        <v>39284</v>
      </c>
      <c r="O90" s="2">
        <f t="shared" si="30"/>
        <v>41.866074731779506</v>
      </c>
      <c r="P90" s="3">
        <v>51000</v>
      </c>
      <c r="Q90" s="3">
        <f t="shared" si="31"/>
        <v>67575</v>
      </c>
      <c r="R90" s="3">
        <f t="shared" si="32"/>
        <v>36750</v>
      </c>
      <c r="S90" s="2">
        <f t="shared" si="33"/>
        <v>45.615982241953382</v>
      </c>
      <c r="AQ90" s="23"/>
      <c r="AR90" s="19" t="s">
        <v>35</v>
      </c>
      <c r="AS90" s="24">
        <v>2000</v>
      </c>
      <c r="AT90" s="21">
        <v>36191.990599999997</v>
      </c>
      <c r="AU90" s="21">
        <v>18209.092000000001</v>
      </c>
      <c r="AV90" s="21">
        <v>20101.75</v>
      </c>
      <c r="AW90" s="21">
        <v>24075.5088</v>
      </c>
      <c r="AX90" s="22">
        <v>29720.333299999998</v>
      </c>
      <c r="AY90" s="21">
        <v>41280.75</v>
      </c>
      <c r="AZ90" s="21">
        <v>57780.987399999998</v>
      </c>
      <c r="BA90" s="21">
        <v>73097.683699999994</v>
      </c>
    </row>
    <row r="91" spans="1:53" ht="15.75">
      <c r="A91" s="1">
        <v>51500</v>
      </c>
      <c r="B91" s="1">
        <f t="shared" si="34"/>
        <v>69010</v>
      </c>
      <c r="C91" s="1">
        <f t="shared" si="23"/>
        <v>37553.5</v>
      </c>
      <c r="D91" s="2">
        <f t="shared" si="18"/>
        <v>45.582524271844662</v>
      </c>
      <c r="E91" s="2">
        <f t="shared" si="24"/>
        <v>37.137683571438082</v>
      </c>
      <c r="F91" s="1">
        <f t="shared" si="20"/>
        <v>39787.5</v>
      </c>
      <c r="G91" s="2">
        <f t="shared" si="21"/>
        <v>42.345312273583538</v>
      </c>
      <c r="H91" s="2">
        <f t="shared" si="22"/>
        <v>29.437637448947534</v>
      </c>
      <c r="I91" s="3">
        <v>51500</v>
      </c>
      <c r="J91" s="3">
        <f t="shared" si="25"/>
        <v>68237.5</v>
      </c>
      <c r="K91" s="3">
        <f t="shared" si="26"/>
        <v>37090</v>
      </c>
      <c r="L91" s="2">
        <f t="shared" si="27"/>
        <v>45.645722659827811</v>
      </c>
      <c r="M91" s="3">
        <f t="shared" si="28"/>
        <v>68237.5</v>
      </c>
      <c r="N91" s="3">
        <f t="shared" si="29"/>
        <v>39624</v>
      </c>
      <c r="O91" s="2">
        <f t="shared" si="30"/>
        <v>41.93222201868474</v>
      </c>
      <c r="P91" s="3">
        <v>51500</v>
      </c>
      <c r="Q91" s="3">
        <f t="shared" si="31"/>
        <v>68237.5</v>
      </c>
      <c r="R91" s="3">
        <f t="shared" si="32"/>
        <v>37090</v>
      </c>
      <c r="S91" s="2">
        <f t="shared" si="33"/>
        <v>45.645722659827811</v>
      </c>
      <c r="AQ91" s="23"/>
      <c r="AR91" s="19" t="s">
        <v>36</v>
      </c>
      <c r="AS91" s="24">
        <v>3000</v>
      </c>
      <c r="AT91" s="21">
        <v>29147.645799999998</v>
      </c>
      <c r="AU91" s="21">
        <v>15561.769399999999</v>
      </c>
      <c r="AV91" s="21">
        <v>17567.2176</v>
      </c>
      <c r="AW91" s="21">
        <v>21114.218000000001</v>
      </c>
      <c r="AX91" s="22">
        <v>26148.678</v>
      </c>
      <c r="AY91" s="21">
        <v>33289.0916</v>
      </c>
      <c r="AZ91" s="21">
        <v>42504.583299999998</v>
      </c>
      <c r="BA91" s="21">
        <v>50502.583299999998</v>
      </c>
    </row>
    <row r="92" spans="1:53" ht="15.75">
      <c r="A92" s="1">
        <v>52000</v>
      </c>
      <c r="B92" s="1">
        <f t="shared" si="34"/>
        <v>69680</v>
      </c>
      <c r="C92" s="1">
        <f t="shared" si="23"/>
        <v>37898</v>
      </c>
      <c r="D92" s="2">
        <f t="shared" si="18"/>
        <v>45.611366245694605</v>
      </c>
      <c r="E92" s="2">
        <f t="shared" si="24"/>
        <v>37.210406881629638</v>
      </c>
      <c r="F92" s="1">
        <f t="shared" si="20"/>
        <v>40132</v>
      </c>
      <c r="G92" s="2">
        <f t="shared" si="21"/>
        <v>42.405281285878296</v>
      </c>
      <c r="H92" s="2">
        <f t="shared" si="22"/>
        <v>29.572411043556261</v>
      </c>
      <c r="I92" s="3">
        <v>52000</v>
      </c>
      <c r="J92" s="3">
        <f t="shared" si="25"/>
        <v>68900</v>
      </c>
      <c r="K92" s="3">
        <f t="shared" si="26"/>
        <v>37430</v>
      </c>
      <c r="L92" s="2">
        <f t="shared" si="27"/>
        <v>45.67489114658926</v>
      </c>
      <c r="M92" s="3">
        <f t="shared" si="28"/>
        <v>68900</v>
      </c>
      <c r="N92" s="3">
        <f t="shared" si="29"/>
        <v>39964</v>
      </c>
      <c r="O92" s="2">
        <f t="shared" si="30"/>
        <v>41.997097242380264</v>
      </c>
      <c r="P92" s="3">
        <v>52000</v>
      </c>
      <c r="Q92" s="3">
        <f t="shared" si="31"/>
        <v>68900</v>
      </c>
      <c r="R92" s="3">
        <f t="shared" si="32"/>
        <v>37430</v>
      </c>
      <c r="S92" s="2">
        <f t="shared" si="33"/>
        <v>45.67489114658926</v>
      </c>
      <c r="AQ92" s="23"/>
      <c r="AR92" s="19" t="s">
        <v>37</v>
      </c>
      <c r="AS92" s="24">
        <v>4000</v>
      </c>
      <c r="AT92" s="21">
        <v>21352.026900000001</v>
      </c>
      <c r="AU92" s="21">
        <v>11540.980799999999</v>
      </c>
      <c r="AV92" s="21">
        <v>13403.724700000001</v>
      </c>
      <c r="AW92" s="21">
        <v>16215.147300000001</v>
      </c>
      <c r="AX92" s="22">
        <v>19708.333299999998</v>
      </c>
      <c r="AY92" s="21">
        <v>24448.5</v>
      </c>
      <c r="AZ92" s="21">
        <v>30728.623500000002</v>
      </c>
      <c r="BA92" s="21">
        <v>35789.186999999998</v>
      </c>
    </row>
    <row r="93" spans="1:53" ht="15.75">
      <c r="A93" s="1">
        <v>52500</v>
      </c>
      <c r="B93" s="1">
        <f t="shared" si="34"/>
        <v>70350</v>
      </c>
      <c r="C93" s="1">
        <f t="shared" si="23"/>
        <v>38242.5</v>
      </c>
      <c r="D93" s="2">
        <f t="shared" si="18"/>
        <v>45.639658848614076</v>
      </c>
      <c r="E93" s="2">
        <f t="shared" si="24"/>
        <v>37.281819964698961</v>
      </c>
      <c r="F93" s="1">
        <f t="shared" si="20"/>
        <v>40476.5</v>
      </c>
      <c r="G93" s="2">
        <f t="shared" si="21"/>
        <v>42.464108031272211</v>
      </c>
      <c r="H93" s="2">
        <f t="shared" si="22"/>
        <v>29.704890492013885</v>
      </c>
      <c r="I93" s="3">
        <v>52500</v>
      </c>
      <c r="J93" s="3">
        <f t="shared" si="25"/>
        <v>69562.5</v>
      </c>
      <c r="K93" s="3">
        <f t="shared" si="26"/>
        <v>37770</v>
      </c>
      <c r="L93" s="2">
        <f t="shared" si="27"/>
        <v>45.703504043126685</v>
      </c>
      <c r="M93" s="3">
        <f t="shared" si="28"/>
        <v>69562.5</v>
      </c>
      <c r="N93" s="3">
        <f t="shared" si="29"/>
        <v>40304</v>
      </c>
      <c r="O93" s="2">
        <f t="shared" si="30"/>
        <v>42.060736747529198</v>
      </c>
      <c r="P93" s="3">
        <v>52500</v>
      </c>
      <c r="Q93" s="3">
        <f t="shared" si="31"/>
        <v>69562.5</v>
      </c>
      <c r="R93" s="3">
        <f t="shared" si="32"/>
        <v>37770</v>
      </c>
      <c r="S93" s="2">
        <f t="shared" si="33"/>
        <v>45.703504043126685</v>
      </c>
      <c r="AQ93" s="23"/>
      <c r="AR93" s="19" t="s">
        <v>38</v>
      </c>
      <c r="AS93" s="24">
        <v>5000</v>
      </c>
      <c r="AT93" s="21">
        <v>16299.720499999999</v>
      </c>
      <c r="AU93" s="21">
        <v>8718.8333000000002</v>
      </c>
      <c r="AV93" s="21">
        <v>9645.2049000000006</v>
      </c>
      <c r="AW93" s="21">
        <v>11596.5833</v>
      </c>
      <c r="AX93" s="22">
        <v>14550.885399999999</v>
      </c>
      <c r="AY93" s="21">
        <v>18670.1666</v>
      </c>
      <c r="AZ93" s="21">
        <v>25707.412100000001</v>
      </c>
      <c r="BA93" s="21">
        <v>30203.129700000001</v>
      </c>
    </row>
    <row r="94" spans="1:53" ht="15.75">
      <c r="A94" s="1">
        <v>53000</v>
      </c>
      <c r="B94" s="1">
        <f t="shared" si="34"/>
        <v>71020</v>
      </c>
      <c r="C94" s="1">
        <f t="shared" si="23"/>
        <v>38587</v>
      </c>
      <c r="D94" s="2">
        <f t="shared" si="18"/>
        <v>45.667417628836951</v>
      </c>
      <c r="E94" s="2">
        <f t="shared" si="24"/>
        <v>37.35195791328686</v>
      </c>
      <c r="F94" s="1">
        <f t="shared" si="20"/>
        <v>40821</v>
      </c>
      <c r="G94" s="2">
        <f t="shared" si="21"/>
        <v>42.521824838073776</v>
      </c>
      <c r="H94" s="2">
        <f t="shared" si="22"/>
        <v>29.835133877171067</v>
      </c>
      <c r="I94" s="3">
        <v>53000</v>
      </c>
      <c r="J94" s="3">
        <f t="shared" si="25"/>
        <v>70225</v>
      </c>
      <c r="K94" s="3">
        <f t="shared" si="26"/>
        <v>38110</v>
      </c>
      <c r="L94" s="2">
        <f t="shared" si="27"/>
        <v>45.731577073691703</v>
      </c>
      <c r="M94" s="3">
        <f t="shared" si="28"/>
        <v>70225</v>
      </c>
      <c r="N94" s="3">
        <f t="shared" si="29"/>
        <v>40644</v>
      </c>
      <c r="O94" s="2">
        <f t="shared" si="30"/>
        <v>42.123175507297972</v>
      </c>
      <c r="P94" s="3">
        <v>53000</v>
      </c>
      <c r="Q94" s="3">
        <f t="shared" si="31"/>
        <v>70225</v>
      </c>
      <c r="R94" s="3">
        <f t="shared" si="32"/>
        <v>38110</v>
      </c>
      <c r="S94" s="2">
        <f t="shared" si="33"/>
        <v>45.731577073691703</v>
      </c>
      <c r="AQ94" s="23"/>
      <c r="AR94" s="19" t="s">
        <v>39</v>
      </c>
      <c r="AS94" s="24">
        <v>6000</v>
      </c>
      <c r="AT94" s="21">
        <v>17773.279299999998</v>
      </c>
      <c r="AU94" s="21">
        <v>11118.5833</v>
      </c>
      <c r="AV94" s="21">
        <v>12286.75</v>
      </c>
      <c r="AW94" s="21">
        <v>14325.593000000001</v>
      </c>
      <c r="AX94" s="22">
        <v>17183.594099999998</v>
      </c>
      <c r="AY94" s="21">
        <v>20304.361000000001</v>
      </c>
      <c r="AZ94" s="21">
        <v>23591.313099999999</v>
      </c>
      <c r="BA94" s="21">
        <v>25964.583299999998</v>
      </c>
    </row>
    <row r="95" spans="1:53" ht="15.75">
      <c r="A95" s="1">
        <v>53500</v>
      </c>
      <c r="B95" s="1">
        <f t="shared" si="34"/>
        <v>71690</v>
      </c>
      <c r="C95" s="1">
        <f t="shared" si="23"/>
        <v>38931.5</v>
      </c>
      <c r="D95" s="2">
        <f t="shared" si="18"/>
        <v>45.694657553354723</v>
      </c>
      <c r="E95" s="2">
        <f t="shared" si="24"/>
        <v>37.420854577912486</v>
      </c>
      <c r="F95" s="1">
        <f t="shared" si="20"/>
        <v>41165.5</v>
      </c>
      <c r="G95" s="2">
        <f t="shared" si="21"/>
        <v>42.578462826056636</v>
      </c>
      <c r="H95" s="2">
        <f t="shared" si="22"/>
        <v>29.963197337576368</v>
      </c>
      <c r="I95" s="3">
        <v>53500</v>
      </c>
      <c r="J95" s="3">
        <f t="shared" si="25"/>
        <v>70887.5</v>
      </c>
      <c r="K95" s="3">
        <f t="shared" si="26"/>
        <v>38450</v>
      </c>
      <c r="L95" s="2">
        <f t="shared" si="27"/>
        <v>45.759125374713456</v>
      </c>
      <c r="M95" s="3">
        <f t="shared" si="28"/>
        <v>70887.5</v>
      </c>
      <c r="N95" s="3">
        <f t="shared" si="29"/>
        <v>40984</v>
      </c>
      <c r="O95" s="2">
        <f t="shared" si="30"/>
        <v>42.184447187444896</v>
      </c>
      <c r="P95" s="3">
        <v>53500</v>
      </c>
      <c r="Q95" s="3">
        <f t="shared" si="31"/>
        <v>70887.5</v>
      </c>
      <c r="R95" s="3">
        <f t="shared" si="32"/>
        <v>38450</v>
      </c>
      <c r="S95" s="2">
        <f t="shared" si="33"/>
        <v>45.759125374713456</v>
      </c>
      <c r="AQ95" s="23"/>
      <c r="AR95" s="19" t="s">
        <v>40</v>
      </c>
      <c r="AS95" s="24">
        <v>7000</v>
      </c>
      <c r="AT95" s="21">
        <v>22043.349300000002</v>
      </c>
      <c r="AU95" s="21">
        <v>11839.4017</v>
      </c>
      <c r="AV95" s="21">
        <v>13501.9166</v>
      </c>
      <c r="AW95" s="21">
        <v>16679.345600000001</v>
      </c>
      <c r="AX95" s="22">
        <v>20953.6446</v>
      </c>
      <c r="AY95" s="21">
        <v>26185.333299999998</v>
      </c>
      <c r="AZ95" s="21">
        <v>31826.833299999998</v>
      </c>
      <c r="BA95" s="21">
        <v>35922.5</v>
      </c>
    </row>
    <row r="96" spans="1:53" ht="15.75">
      <c r="A96" s="1">
        <v>54000</v>
      </c>
      <c r="B96" s="1">
        <f t="shared" si="34"/>
        <v>72360</v>
      </c>
      <c r="C96" s="1">
        <f t="shared" si="23"/>
        <v>39276</v>
      </c>
      <c r="D96" s="2">
        <f t="shared" si="18"/>
        <v>45.721393034825866</v>
      </c>
      <c r="E96" s="2">
        <f t="shared" si="24"/>
        <v>37.488542621448211</v>
      </c>
      <c r="F96" s="1">
        <f t="shared" si="20"/>
        <v>41510</v>
      </c>
      <c r="G96" s="2">
        <f t="shared" si="21"/>
        <v>42.634051962410169</v>
      </c>
      <c r="H96" s="2">
        <f t="shared" si="22"/>
        <v>30.089135148157069</v>
      </c>
      <c r="I96" s="3">
        <v>54000</v>
      </c>
      <c r="J96" s="3">
        <f t="shared" si="25"/>
        <v>71550</v>
      </c>
      <c r="K96" s="3">
        <f t="shared" si="26"/>
        <v>38790</v>
      </c>
      <c r="L96" s="2">
        <f t="shared" si="27"/>
        <v>45.786163522012579</v>
      </c>
      <c r="M96" s="3">
        <f t="shared" si="28"/>
        <v>71550</v>
      </c>
      <c r="N96" s="3">
        <f t="shared" si="29"/>
        <v>41324</v>
      </c>
      <c r="O96" s="2">
        <f t="shared" si="30"/>
        <v>42.244584206848359</v>
      </c>
      <c r="P96" s="3">
        <v>54000</v>
      </c>
      <c r="Q96" s="3">
        <f t="shared" si="31"/>
        <v>71550</v>
      </c>
      <c r="R96" s="3">
        <f t="shared" si="32"/>
        <v>38790</v>
      </c>
      <c r="S96" s="2">
        <f t="shared" si="33"/>
        <v>45.786163522012579</v>
      </c>
      <c r="AQ96" s="23"/>
      <c r="AR96" s="19" t="s">
        <v>41</v>
      </c>
      <c r="AS96" s="24">
        <v>8000</v>
      </c>
      <c r="AT96" s="21">
        <v>21262.623800000001</v>
      </c>
      <c r="AU96" s="21">
        <v>11580.182699999999</v>
      </c>
      <c r="AV96" s="21">
        <v>13264.5</v>
      </c>
      <c r="AW96" s="21">
        <v>16620.053800000002</v>
      </c>
      <c r="AX96" s="22">
        <v>20647.0344</v>
      </c>
      <c r="AY96" s="21">
        <v>25069.396799999999</v>
      </c>
      <c r="AZ96" s="21">
        <v>30010.5</v>
      </c>
      <c r="BA96" s="21">
        <v>32772.916599999997</v>
      </c>
    </row>
    <row r="97" spans="1:53" ht="15.75">
      <c r="A97" s="1">
        <v>54500</v>
      </c>
      <c r="B97" s="1">
        <f t="shared" si="34"/>
        <v>73030</v>
      </c>
      <c r="C97" s="1">
        <f t="shared" si="23"/>
        <v>39620.5</v>
      </c>
      <c r="D97" s="2">
        <f t="shared" si="18"/>
        <v>45.747637957003974</v>
      </c>
      <c r="E97" s="2">
        <f t="shared" si="24"/>
        <v>37.55505357075252</v>
      </c>
      <c r="F97" s="1">
        <f t="shared" si="20"/>
        <v>41854.5</v>
      </c>
      <c r="G97" s="2">
        <f t="shared" si="21"/>
        <v>42.688621114610434</v>
      </c>
      <c r="H97" s="2">
        <f t="shared" si="22"/>
        <v>30.212999796915508</v>
      </c>
      <c r="I97" s="3">
        <v>54500</v>
      </c>
      <c r="J97" s="3">
        <f t="shared" si="25"/>
        <v>72212.5</v>
      </c>
      <c r="K97" s="3">
        <f t="shared" si="26"/>
        <v>39130</v>
      </c>
      <c r="L97" s="2">
        <f t="shared" si="27"/>
        <v>45.812705556517223</v>
      </c>
      <c r="M97" s="3">
        <f t="shared" si="28"/>
        <v>72212.5</v>
      </c>
      <c r="N97" s="3">
        <f t="shared" si="29"/>
        <v>41664</v>
      </c>
      <c r="O97" s="2">
        <f t="shared" si="30"/>
        <v>42.303617794703136</v>
      </c>
      <c r="P97" s="3">
        <v>54500</v>
      </c>
      <c r="Q97" s="3">
        <f t="shared" si="31"/>
        <v>72212.5</v>
      </c>
      <c r="R97" s="3">
        <f t="shared" si="32"/>
        <v>39130</v>
      </c>
      <c r="S97" s="2">
        <f t="shared" si="33"/>
        <v>45.812705556517223</v>
      </c>
      <c r="AQ97" s="9"/>
      <c r="AR97" s="19" t="s">
        <v>42</v>
      </c>
      <c r="AS97" s="24">
        <v>9000</v>
      </c>
      <c r="AT97" s="21">
        <v>14525.632299999999</v>
      </c>
      <c r="AU97" s="21">
        <v>8446.0182000000004</v>
      </c>
      <c r="AV97" s="21">
        <v>9124.4169999999995</v>
      </c>
      <c r="AW97" s="21">
        <v>10961.197200000001</v>
      </c>
      <c r="AX97" s="22">
        <v>13400</v>
      </c>
      <c r="AY97" s="21">
        <v>17088.4166</v>
      </c>
      <c r="AZ97" s="21">
        <v>21270.4166</v>
      </c>
      <c r="BA97" s="21">
        <v>24236.5</v>
      </c>
    </row>
    <row r="98" spans="1:53">
      <c r="A98" s="1">
        <v>55000</v>
      </c>
      <c r="B98" s="1">
        <f t="shared" si="34"/>
        <v>73700</v>
      </c>
      <c r="C98" s="1">
        <f t="shared" si="23"/>
        <v>39965</v>
      </c>
      <c r="D98" s="2">
        <f t="shared" si="18"/>
        <v>45.773405698778838</v>
      </c>
      <c r="E98" s="2">
        <f t="shared" si="24"/>
        <v>37.620417865632426</v>
      </c>
      <c r="F98" s="1">
        <f t="shared" si="20"/>
        <v>42199</v>
      </c>
      <c r="G98" s="2">
        <f t="shared" si="21"/>
        <v>42.742198100407059</v>
      </c>
      <c r="H98" s="2">
        <f t="shared" si="22"/>
        <v>30.33484205786867</v>
      </c>
      <c r="I98" s="3">
        <v>55000</v>
      </c>
      <c r="J98" s="3">
        <f t="shared" si="25"/>
        <v>72875</v>
      </c>
      <c r="K98" s="3">
        <f t="shared" si="26"/>
        <v>39470</v>
      </c>
      <c r="L98" s="2">
        <f t="shared" si="27"/>
        <v>45.838765008576331</v>
      </c>
      <c r="M98" s="3">
        <f t="shared" si="28"/>
        <v>72875</v>
      </c>
      <c r="N98" s="3">
        <f t="shared" si="29"/>
        <v>42004</v>
      </c>
      <c r="O98" s="2">
        <f t="shared" si="30"/>
        <v>42.361578044596918</v>
      </c>
      <c r="P98" s="3">
        <v>55000</v>
      </c>
      <c r="Q98" s="3">
        <f t="shared" si="31"/>
        <v>72875</v>
      </c>
      <c r="R98" s="3">
        <f t="shared" si="32"/>
        <v>39470</v>
      </c>
      <c r="S98" s="2">
        <f t="shared" si="33"/>
        <v>45.838765008576331</v>
      </c>
    </row>
    <row r="99" spans="1:53">
      <c r="A99" s="1">
        <v>55500</v>
      </c>
      <c r="B99" s="1">
        <f t="shared" si="34"/>
        <v>74370</v>
      </c>
      <c r="C99" s="1">
        <f t="shared" si="23"/>
        <v>40309.5</v>
      </c>
      <c r="D99" s="2">
        <f t="shared" si="18"/>
        <v>45.798709156918108</v>
      </c>
      <c r="E99" s="2">
        <f t="shared" si="24"/>
        <v>37.684664905295278</v>
      </c>
      <c r="F99" s="1">
        <f t="shared" si="20"/>
        <v>42543.5</v>
      </c>
      <c r="G99" s="2">
        <f t="shared" si="21"/>
        <v>42.794809735108238</v>
      </c>
      <c r="H99" s="2">
        <f t="shared" si="22"/>
        <v>30.454711060444019</v>
      </c>
      <c r="I99" s="3">
        <v>55500</v>
      </c>
      <c r="J99" s="3">
        <f t="shared" si="25"/>
        <v>73537.5</v>
      </c>
      <c r="K99" s="3">
        <f t="shared" si="26"/>
        <v>39810</v>
      </c>
      <c r="L99" s="2">
        <f t="shared" si="27"/>
        <v>45.864354920958696</v>
      </c>
      <c r="M99" s="3">
        <f t="shared" si="28"/>
        <v>73537.5</v>
      </c>
      <c r="N99" s="3">
        <f t="shared" si="29"/>
        <v>42344</v>
      </c>
      <c r="O99" s="2">
        <f t="shared" si="30"/>
        <v>42.418493965663778</v>
      </c>
      <c r="P99" s="3">
        <v>55500</v>
      </c>
      <c r="Q99" s="3">
        <f t="shared" si="31"/>
        <v>73537.5</v>
      </c>
      <c r="R99" s="3">
        <f t="shared" si="32"/>
        <v>39810</v>
      </c>
      <c r="S99" s="2">
        <f t="shared" si="33"/>
        <v>45.864354920958696</v>
      </c>
    </row>
    <row r="100" spans="1:53">
      <c r="A100" s="1">
        <v>56000</v>
      </c>
      <c r="B100" s="1">
        <f t="shared" si="34"/>
        <v>75040</v>
      </c>
      <c r="C100" s="1">
        <f t="shared" si="23"/>
        <v>40654</v>
      </c>
      <c r="D100" s="2">
        <f t="shared" si="18"/>
        <v>45.823560767590621</v>
      </c>
      <c r="E100" s="2">
        <f t="shared" si="24"/>
        <v>37.747823092438622</v>
      </c>
      <c r="F100" s="1">
        <f t="shared" si="20"/>
        <v>42888</v>
      </c>
      <c r="G100" s="2">
        <f t="shared" si="21"/>
        <v>42.846481876332618</v>
      </c>
      <c r="H100" s="2">
        <f t="shared" si="22"/>
        <v>30.572654355530688</v>
      </c>
      <c r="I100" s="3">
        <v>56000</v>
      </c>
      <c r="J100" s="3">
        <f t="shared" si="25"/>
        <v>74200</v>
      </c>
      <c r="K100" s="3">
        <f t="shared" si="26"/>
        <v>40150</v>
      </c>
      <c r="L100" s="2">
        <f t="shared" si="27"/>
        <v>45.889487870619945</v>
      </c>
      <c r="M100" s="3">
        <f t="shared" si="28"/>
        <v>74200</v>
      </c>
      <c r="N100" s="3">
        <f t="shared" si="29"/>
        <v>42684</v>
      </c>
      <c r="O100" s="2">
        <f t="shared" si="30"/>
        <v>42.474393530997304</v>
      </c>
      <c r="P100" s="3">
        <v>56000</v>
      </c>
      <c r="Q100" s="3">
        <f t="shared" si="31"/>
        <v>74200</v>
      </c>
      <c r="R100" s="3">
        <f t="shared" si="32"/>
        <v>40150</v>
      </c>
      <c r="S100" s="2">
        <f t="shared" si="33"/>
        <v>45.889487870619945</v>
      </c>
    </row>
    <row r="101" spans="1:53">
      <c r="A101" s="1">
        <v>56500</v>
      </c>
      <c r="B101" s="1">
        <f t="shared" si="34"/>
        <v>75710</v>
      </c>
      <c r="C101" s="1">
        <f t="shared" si="23"/>
        <v>40998.5</v>
      </c>
      <c r="D101" s="2">
        <f t="shared" si="18"/>
        <v>45.847972526746801</v>
      </c>
      <c r="E101" s="2">
        <f t="shared" si="24"/>
        <v>37.80991987511738</v>
      </c>
      <c r="F101" s="1">
        <f t="shared" si="20"/>
        <v>43232.5</v>
      </c>
      <c r="G101" s="2">
        <f t="shared" si="21"/>
        <v>42.897239466384889</v>
      </c>
      <c r="H101" s="2">
        <f t="shared" si="22"/>
        <v>30.688717978372754</v>
      </c>
      <c r="I101" s="3">
        <v>56500</v>
      </c>
      <c r="J101" s="3">
        <f t="shared" si="25"/>
        <v>74862.5</v>
      </c>
      <c r="K101" s="3">
        <f t="shared" si="26"/>
        <v>40490</v>
      </c>
      <c r="L101" s="2">
        <f t="shared" si="27"/>
        <v>45.91417598931374</v>
      </c>
      <c r="M101" s="3">
        <f t="shared" si="28"/>
        <v>74862.5</v>
      </c>
      <c r="N101" s="3">
        <f t="shared" si="29"/>
        <v>43024</v>
      </c>
      <c r="O101" s="2">
        <f t="shared" si="30"/>
        <v>42.529303723493072</v>
      </c>
      <c r="P101" s="3">
        <v>56500</v>
      </c>
      <c r="Q101" s="3">
        <f t="shared" si="31"/>
        <v>74862.5</v>
      </c>
      <c r="R101" s="3">
        <f t="shared" si="32"/>
        <v>40490</v>
      </c>
      <c r="S101" s="2">
        <f t="shared" si="33"/>
        <v>45.91417598931374</v>
      </c>
    </row>
    <row r="102" spans="1:53">
      <c r="A102" s="1">
        <v>57000</v>
      </c>
      <c r="B102" s="1">
        <f t="shared" si="34"/>
        <v>76380</v>
      </c>
      <c r="C102" s="1">
        <f t="shared" si="23"/>
        <v>41343</v>
      </c>
      <c r="D102" s="2">
        <f t="shared" si="18"/>
        <v>45.871956009426555</v>
      </c>
      <c r="E102" s="2">
        <f t="shared" si="24"/>
        <v>37.870981786517675</v>
      </c>
      <c r="F102" s="1">
        <f t="shared" si="20"/>
        <v>43577</v>
      </c>
      <c r="G102" s="2">
        <f t="shared" si="21"/>
        <v>42.947106572401154</v>
      </c>
      <c r="H102" s="2">
        <f t="shared" si="22"/>
        <v>30.802946508479245</v>
      </c>
      <c r="I102" s="3">
        <v>57000</v>
      </c>
      <c r="J102" s="3">
        <f t="shared" si="25"/>
        <v>75525</v>
      </c>
      <c r="K102" s="3">
        <f t="shared" si="26"/>
        <v>40830</v>
      </c>
      <c r="L102" s="2">
        <f t="shared" si="27"/>
        <v>45.938430983118174</v>
      </c>
      <c r="M102" s="3">
        <f t="shared" si="28"/>
        <v>75525</v>
      </c>
      <c r="N102" s="3">
        <f t="shared" si="29"/>
        <v>43364</v>
      </c>
      <c r="O102" s="2">
        <f t="shared" si="30"/>
        <v>42.583250579278385</v>
      </c>
      <c r="P102" s="3">
        <v>57000</v>
      </c>
      <c r="Q102" s="3">
        <f t="shared" si="31"/>
        <v>75525</v>
      </c>
      <c r="R102" s="3">
        <f t="shared" si="32"/>
        <v>40830</v>
      </c>
      <c r="S102" s="2">
        <f t="shared" si="33"/>
        <v>45.938430983118174</v>
      </c>
    </row>
    <row r="103" spans="1:53">
      <c r="A103" s="1">
        <v>57500</v>
      </c>
      <c r="B103" s="1">
        <f t="shared" si="34"/>
        <v>77050</v>
      </c>
      <c r="C103" s="1">
        <f t="shared" si="23"/>
        <v>41687.5</v>
      </c>
      <c r="D103" s="2">
        <f t="shared" si="18"/>
        <v>45.895522388059703</v>
      </c>
      <c r="E103" s="2">
        <f t="shared" si="24"/>
        <v>37.931034482758619</v>
      </c>
      <c r="F103" s="1">
        <f t="shared" si="20"/>
        <v>43921.5</v>
      </c>
      <c r="G103" s="2">
        <f t="shared" si="21"/>
        <v>42.996106424399741</v>
      </c>
      <c r="H103" s="2">
        <f t="shared" si="22"/>
        <v>30.915383126714708</v>
      </c>
      <c r="I103" s="3">
        <v>57500</v>
      </c>
      <c r="J103" s="3">
        <f t="shared" si="25"/>
        <v>76187.5</v>
      </c>
      <c r="K103" s="3">
        <f t="shared" si="26"/>
        <v>41170</v>
      </c>
      <c r="L103" s="2">
        <f t="shared" si="27"/>
        <v>45.96226415094339</v>
      </c>
      <c r="M103" s="3">
        <f t="shared" si="28"/>
        <v>76187.5</v>
      </c>
      <c r="N103" s="3">
        <f t="shared" si="29"/>
        <v>43704</v>
      </c>
      <c r="O103" s="2">
        <f t="shared" si="30"/>
        <v>42.636259228876128</v>
      </c>
      <c r="P103" s="3">
        <v>57500</v>
      </c>
      <c r="Q103" s="3">
        <f t="shared" si="31"/>
        <v>76187.5</v>
      </c>
      <c r="R103" s="3">
        <f t="shared" si="32"/>
        <v>41170</v>
      </c>
      <c r="S103" s="2">
        <f t="shared" si="33"/>
        <v>45.96226415094339</v>
      </c>
    </row>
    <row r="104" spans="1:53">
      <c r="A104" s="1">
        <v>58000</v>
      </c>
      <c r="B104" s="1">
        <f t="shared" si="34"/>
        <v>77720</v>
      </c>
      <c r="C104" s="1">
        <f t="shared" si="23"/>
        <v>42032</v>
      </c>
      <c r="D104" s="2">
        <f t="shared" si="18"/>
        <v>45.918682449819862</v>
      </c>
      <c r="E104" s="2">
        <f t="shared" si="24"/>
        <v>37.990102778835173</v>
      </c>
      <c r="F104" s="1">
        <f t="shared" si="20"/>
        <v>44266</v>
      </c>
      <c r="G104" s="2">
        <f t="shared" si="21"/>
        <v>43.044261451363866</v>
      </c>
      <c r="H104" s="2">
        <f t="shared" si="22"/>
        <v>31.026069669723945</v>
      </c>
      <c r="I104" s="3">
        <v>58000</v>
      </c>
      <c r="J104" s="3">
        <f t="shared" si="25"/>
        <v>76850</v>
      </c>
      <c r="K104" s="3">
        <f t="shared" si="26"/>
        <v>41510</v>
      </c>
      <c r="L104" s="2">
        <f t="shared" si="27"/>
        <v>45.985686402081974</v>
      </c>
      <c r="M104" s="3">
        <f t="shared" si="28"/>
        <v>76850</v>
      </c>
      <c r="N104" s="3">
        <f t="shared" si="29"/>
        <v>44044</v>
      </c>
      <c r="O104" s="2">
        <f t="shared" si="30"/>
        <v>42.688353936239423</v>
      </c>
      <c r="P104" s="3">
        <v>58000</v>
      </c>
      <c r="Q104" s="3">
        <f t="shared" si="31"/>
        <v>76850</v>
      </c>
      <c r="R104" s="3">
        <f t="shared" si="32"/>
        <v>41510</v>
      </c>
      <c r="S104" s="2">
        <f t="shared" si="33"/>
        <v>45.985686402081974</v>
      </c>
    </row>
    <row r="105" spans="1:53">
      <c r="A105" s="1">
        <v>58500</v>
      </c>
      <c r="B105" s="1">
        <f t="shared" si="34"/>
        <v>78390</v>
      </c>
      <c r="C105" s="1">
        <f t="shared" si="23"/>
        <v>42376.5</v>
      </c>
      <c r="D105" s="2">
        <f t="shared" si="18"/>
        <v>45.941446613088402</v>
      </c>
      <c r="E105" s="2">
        <f t="shared" si="24"/>
        <v>38.048210682807685</v>
      </c>
      <c r="F105" s="1">
        <f t="shared" si="20"/>
        <v>44610.5</v>
      </c>
      <c r="G105" s="2">
        <f t="shared" si="21"/>
        <v>43.091593315473915</v>
      </c>
      <c r="H105" s="2">
        <f t="shared" si="22"/>
        <v>31.135046681834993</v>
      </c>
      <c r="I105" s="3">
        <v>58500</v>
      </c>
      <c r="J105" s="3">
        <f t="shared" si="25"/>
        <v>77512.5</v>
      </c>
      <c r="K105" s="3">
        <f t="shared" si="26"/>
        <v>41850</v>
      </c>
      <c r="L105" s="2">
        <f t="shared" si="27"/>
        <v>46.008708272859216</v>
      </c>
      <c r="M105" s="3">
        <f t="shared" si="28"/>
        <v>77512.5</v>
      </c>
      <c r="N105" s="3">
        <f t="shared" si="29"/>
        <v>44384</v>
      </c>
      <c r="O105" s="2">
        <f t="shared" si="30"/>
        <v>42.739558135784549</v>
      </c>
      <c r="P105" s="3">
        <v>58500</v>
      </c>
      <c r="Q105" s="3">
        <f t="shared" si="31"/>
        <v>77512.5</v>
      </c>
      <c r="R105" s="3">
        <f t="shared" si="32"/>
        <v>41850</v>
      </c>
      <c r="S105" s="2">
        <f t="shared" si="33"/>
        <v>46.008708272859216</v>
      </c>
    </row>
    <row r="106" spans="1:53">
      <c r="A106" s="1">
        <v>59000</v>
      </c>
      <c r="B106" s="1">
        <f t="shared" si="34"/>
        <v>79060</v>
      </c>
      <c r="C106" s="1">
        <f t="shared" si="23"/>
        <v>42721</v>
      </c>
      <c r="D106" s="2">
        <f t="shared" si="18"/>
        <v>45.963824943081207</v>
      </c>
      <c r="E106" s="2">
        <f t="shared" si="24"/>
        <v>38.105381428337353</v>
      </c>
      <c r="F106" s="1">
        <f t="shared" si="20"/>
        <v>44955</v>
      </c>
      <c r="G106" s="2">
        <f t="shared" si="21"/>
        <v>43.13812294459904</v>
      </c>
      <c r="H106" s="2">
        <f t="shared" si="22"/>
        <v>31.24235346457569</v>
      </c>
      <c r="I106" s="3">
        <v>59000</v>
      </c>
      <c r="J106" s="3">
        <f t="shared" si="25"/>
        <v>78175</v>
      </c>
      <c r="K106" s="3">
        <f t="shared" si="26"/>
        <v>42190</v>
      </c>
      <c r="L106" s="2">
        <f t="shared" si="27"/>
        <v>46.031339942436837</v>
      </c>
      <c r="M106" s="3">
        <f t="shared" si="28"/>
        <v>78175</v>
      </c>
      <c r="N106" s="3">
        <f t="shared" si="29"/>
        <v>44724</v>
      </c>
      <c r="O106" s="2">
        <f t="shared" si="30"/>
        <v>42.789894467540776</v>
      </c>
      <c r="P106" s="3">
        <v>59000</v>
      </c>
      <c r="Q106" s="3">
        <f t="shared" si="31"/>
        <v>78175</v>
      </c>
      <c r="R106" s="3">
        <f t="shared" si="32"/>
        <v>42190</v>
      </c>
      <c r="S106" s="2">
        <f t="shared" si="33"/>
        <v>46.031339942436837</v>
      </c>
    </row>
    <row r="107" spans="1:53">
      <c r="A107" s="1">
        <v>59500</v>
      </c>
      <c r="B107" s="1">
        <f t="shared" si="34"/>
        <v>79730</v>
      </c>
      <c r="C107" s="1">
        <f t="shared" si="23"/>
        <v>43065.5</v>
      </c>
      <c r="D107" s="2">
        <f t="shared" si="18"/>
        <v>45.985827166687571</v>
      </c>
      <c r="E107" s="2">
        <f t="shared" si="24"/>
        <v>38.161637505659982</v>
      </c>
      <c r="F107" s="1">
        <f t="shared" si="20"/>
        <v>45299.5</v>
      </c>
      <c r="G107" s="2">
        <f t="shared" si="21"/>
        <v>43.183870563150634</v>
      </c>
      <c r="H107" s="2">
        <f t="shared" si="22"/>
        <v>31.348028123930728</v>
      </c>
      <c r="I107" s="3">
        <v>59500</v>
      </c>
      <c r="J107" s="3">
        <f t="shared" si="25"/>
        <v>78837.5</v>
      </c>
      <c r="K107" s="3">
        <f t="shared" si="26"/>
        <v>42530</v>
      </c>
      <c r="L107" s="2">
        <f t="shared" si="27"/>
        <v>46.053591247819881</v>
      </c>
      <c r="M107" s="3">
        <f t="shared" si="28"/>
        <v>78837.5</v>
      </c>
      <c r="N107" s="3">
        <f t="shared" si="29"/>
        <v>45064</v>
      </c>
      <c r="O107" s="2">
        <f t="shared" si="30"/>
        <v>42.839384810527989</v>
      </c>
      <c r="P107" s="3">
        <v>59500</v>
      </c>
      <c r="Q107" s="3">
        <f t="shared" si="31"/>
        <v>78837.5</v>
      </c>
      <c r="R107" s="3">
        <f t="shared" si="32"/>
        <v>42530</v>
      </c>
      <c r="S107" s="2">
        <f t="shared" si="33"/>
        <v>46.053591247819881</v>
      </c>
    </row>
    <row r="108" spans="1:53">
      <c r="A108" s="1">
        <v>60000</v>
      </c>
      <c r="B108" s="1">
        <f t="shared" si="34"/>
        <v>80400</v>
      </c>
      <c r="C108" s="1">
        <f t="shared" si="23"/>
        <v>43410</v>
      </c>
      <c r="D108" s="2">
        <f t="shared" si="18"/>
        <v>46.007462686567166</v>
      </c>
      <c r="E108" s="2">
        <f t="shared" si="24"/>
        <v>38.217000691085005</v>
      </c>
      <c r="F108" s="1">
        <f t="shared" si="20"/>
        <v>45644</v>
      </c>
      <c r="G108" s="2">
        <f t="shared" si="21"/>
        <v>43.228855721393032</v>
      </c>
      <c r="H108" s="2">
        <f t="shared" si="22"/>
        <v>31.452107615458768</v>
      </c>
      <c r="I108" s="3">
        <v>60000</v>
      </c>
      <c r="J108" s="3">
        <f t="shared" si="25"/>
        <v>79500</v>
      </c>
      <c r="K108" s="3">
        <f t="shared" si="26"/>
        <v>42870</v>
      </c>
      <c r="L108" s="2">
        <f t="shared" si="27"/>
        <v>46.075471698113205</v>
      </c>
      <c r="M108" s="3">
        <f t="shared" si="28"/>
        <v>79500</v>
      </c>
      <c r="N108" s="3">
        <f t="shared" si="29"/>
        <v>45404</v>
      </c>
      <c r="O108" s="2">
        <f t="shared" si="30"/>
        <v>42.88805031446541</v>
      </c>
      <c r="P108" s="3">
        <v>60000</v>
      </c>
      <c r="Q108" s="3">
        <f t="shared" si="31"/>
        <v>79500</v>
      </c>
      <c r="R108" s="3">
        <f t="shared" si="32"/>
        <v>42870</v>
      </c>
      <c r="S108" s="2">
        <f t="shared" si="33"/>
        <v>46.075471698113205</v>
      </c>
    </row>
    <row r="109" spans="1:53">
      <c r="A109" s="3">
        <v>60500</v>
      </c>
      <c r="B109" s="3">
        <f t="shared" ref="B109:B128" si="35">A109*1.34</f>
        <v>81070</v>
      </c>
      <c r="C109" s="3">
        <f t="shared" ref="C109:C128" si="36">A109-(B109*0.15)-(A109*0.11)+2070</f>
        <v>43754.5</v>
      </c>
      <c r="D109" s="2">
        <f t="shared" ref="D109:D128" si="37">((B109-C109)/B109)*100</f>
        <v>46.028740594547926</v>
      </c>
      <c r="E109" s="2">
        <f t="shared" ref="E109:E128" si="38">((A109-C109)/C109)*100</f>
        <v>38.271492075100852</v>
      </c>
      <c r="F109" s="3">
        <f t="shared" ref="F109:F128" si="39">A109-(B109*0.15)-(A109*0.11)+2070+2*1117</f>
        <v>45988.5</v>
      </c>
      <c r="G109" s="2">
        <f t="shared" ref="G109:G128" si="40">((B109-F109)/B109)*100</f>
        <v>43.273097323300853</v>
      </c>
      <c r="H109" s="2">
        <f t="shared" ref="H109:H128" si="41">((A109-F109)/F109)*100</f>
        <v>31.554627787381627</v>
      </c>
      <c r="I109" s="3">
        <v>60500</v>
      </c>
      <c r="J109" s="3">
        <f t="shared" si="25"/>
        <v>80162.5</v>
      </c>
      <c r="K109" s="3">
        <f t="shared" si="26"/>
        <v>43210</v>
      </c>
      <c r="L109" s="2">
        <f t="shared" si="27"/>
        <v>46.096990488071107</v>
      </c>
      <c r="M109" s="3">
        <f t="shared" si="28"/>
        <v>80162.5</v>
      </c>
      <c r="N109" s="3">
        <f t="shared" si="29"/>
        <v>45744</v>
      </c>
      <c r="O109" s="2">
        <f t="shared" si="30"/>
        <v>42.935911429907996</v>
      </c>
      <c r="P109" s="3">
        <v>60500</v>
      </c>
      <c r="Q109" s="3">
        <f t="shared" si="31"/>
        <v>80162.5</v>
      </c>
      <c r="R109" s="3">
        <f t="shared" si="32"/>
        <v>43210</v>
      </c>
      <c r="S109" s="2">
        <f t="shared" si="33"/>
        <v>46.096990488071107</v>
      </c>
    </row>
    <row r="110" spans="1:53">
      <c r="A110" s="3">
        <v>61000</v>
      </c>
      <c r="B110" s="3">
        <f t="shared" si="35"/>
        <v>81740</v>
      </c>
      <c r="C110" s="3">
        <f t="shared" si="36"/>
        <v>44099</v>
      </c>
      <c r="D110" s="2">
        <f t="shared" si="37"/>
        <v>46.049669684365057</v>
      </c>
      <c r="E110" s="2">
        <f t="shared" si="38"/>
        <v>38.32513208916302</v>
      </c>
      <c r="F110" s="3">
        <f t="shared" si="39"/>
        <v>46333</v>
      </c>
      <c r="G110" s="2">
        <f t="shared" si="40"/>
        <v>43.316613653046247</v>
      </c>
      <c r="H110" s="2">
        <f t="shared" si="41"/>
        <v>31.655623421751233</v>
      </c>
      <c r="I110" s="3">
        <v>61000</v>
      </c>
      <c r="J110" s="3">
        <f t="shared" si="25"/>
        <v>80825</v>
      </c>
      <c r="K110" s="3">
        <f t="shared" si="26"/>
        <v>43550</v>
      </c>
      <c r="L110" s="2">
        <f t="shared" si="27"/>
        <v>46.118156510980512</v>
      </c>
      <c r="M110" s="3">
        <f t="shared" si="28"/>
        <v>80825</v>
      </c>
      <c r="N110" s="3">
        <f t="shared" si="29"/>
        <v>46084</v>
      </c>
      <c r="O110" s="2">
        <f t="shared" si="30"/>
        <v>42.982987936900713</v>
      </c>
      <c r="P110" s="3">
        <v>61000</v>
      </c>
      <c r="Q110" s="3">
        <f t="shared" si="31"/>
        <v>80825</v>
      </c>
      <c r="R110" s="3">
        <f t="shared" si="32"/>
        <v>43550</v>
      </c>
      <c r="S110" s="2">
        <f t="shared" si="33"/>
        <v>46.118156510980512</v>
      </c>
    </row>
    <row r="111" spans="1:53">
      <c r="A111" s="3">
        <v>61500</v>
      </c>
      <c r="B111" s="3">
        <f t="shared" si="35"/>
        <v>82410</v>
      </c>
      <c r="C111" s="3">
        <f t="shared" si="36"/>
        <v>44443.5</v>
      </c>
      <c r="D111" s="2">
        <f t="shared" si="37"/>
        <v>46.070258463778671</v>
      </c>
      <c r="E111" s="2">
        <f t="shared" si="38"/>
        <v>38.377940531236291</v>
      </c>
      <c r="F111" s="3">
        <f t="shared" si="39"/>
        <v>46677.5</v>
      </c>
      <c r="G111" s="2">
        <f t="shared" si="40"/>
        <v>43.359422400194156</v>
      </c>
      <c r="H111" s="2">
        <f t="shared" si="41"/>
        <v>31.755128273793581</v>
      </c>
      <c r="I111" s="3">
        <v>61500</v>
      </c>
      <c r="J111" s="3">
        <f t="shared" si="25"/>
        <v>81487.5</v>
      </c>
      <c r="K111" s="3">
        <f t="shared" si="26"/>
        <v>43890</v>
      </c>
      <c r="L111" s="2">
        <f t="shared" si="27"/>
        <v>46.138978370915787</v>
      </c>
      <c r="M111" s="3">
        <f t="shared" si="28"/>
        <v>81487.5</v>
      </c>
      <c r="N111" s="3">
        <f t="shared" si="29"/>
        <v>46424</v>
      </c>
      <c r="O111" s="2">
        <f t="shared" si="30"/>
        <v>43.029298972235004</v>
      </c>
      <c r="P111" s="3">
        <v>61500</v>
      </c>
      <c r="Q111" s="3">
        <f t="shared" si="31"/>
        <v>81487.5</v>
      </c>
      <c r="R111" s="3">
        <f t="shared" si="32"/>
        <v>43890</v>
      </c>
      <c r="S111" s="2">
        <f t="shared" si="33"/>
        <v>46.138978370915787</v>
      </c>
    </row>
    <row r="112" spans="1:53">
      <c r="A112" s="3">
        <v>62000</v>
      </c>
      <c r="B112" s="3">
        <f t="shared" si="35"/>
        <v>83080</v>
      </c>
      <c r="C112" s="3">
        <f t="shared" si="36"/>
        <v>44788</v>
      </c>
      <c r="D112" s="2">
        <f t="shared" si="37"/>
        <v>46.090515166104964</v>
      </c>
      <c r="E112" s="2">
        <f t="shared" si="38"/>
        <v>38.429936590158079</v>
      </c>
      <c r="F112" s="3">
        <f t="shared" si="39"/>
        <v>47022</v>
      </c>
      <c r="G112" s="2">
        <f t="shared" si="40"/>
        <v>43.401540683678377</v>
      </c>
      <c r="H112" s="2">
        <f t="shared" si="41"/>
        <v>31.853175109523203</v>
      </c>
      <c r="I112" s="3">
        <v>62000</v>
      </c>
      <c r="J112" s="3">
        <f t="shared" si="25"/>
        <v>82150</v>
      </c>
      <c r="K112" s="3">
        <f t="shared" si="26"/>
        <v>44230</v>
      </c>
      <c r="L112" s="2">
        <f t="shared" si="27"/>
        <v>46.159464394400487</v>
      </c>
      <c r="M112" s="3">
        <f t="shared" si="28"/>
        <v>82150</v>
      </c>
      <c r="N112" s="3">
        <f t="shared" si="29"/>
        <v>46764</v>
      </c>
      <c r="O112" s="2">
        <f t="shared" si="30"/>
        <v>43.074863055386487</v>
      </c>
      <c r="P112" s="3">
        <v>62000</v>
      </c>
      <c r="Q112" s="3">
        <f t="shared" si="31"/>
        <v>82150</v>
      </c>
      <c r="R112" s="3">
        <f t="shared" si="32"/>
        <v>44230</v>
      </c>
      <c r="S112" s="2">
        <f t="shared" si="33"/>
        <v>46.159464394400487</v>
      </c>
    </row>
    <row r="113" spans="1:19">
      <c r="A113" s="3">
        <v>62500</v>
      </c>
      <c r="B113" s="3">
        <f t="shared" si="35"/>
        <v>83750</v>
      </c>
      <c r="C113" s="3">
        <f t="shared" si="36"/>
        <v>45132.5</v>
      </c>
      <c r="D113" s="2">
        <f t="shared" si="37"/>
        <v>46.110447761194031</v>
      </c>
      <c r="E113" s="2">
        <f t="shared" si="38"/>
        <v>38.481138868886056</v>
      </c>
      <c r="F113" s="3">
        <f t="shared" si="39"/>
        <v>47366.5</v>
      </c>
      <c r="G113" s="2">
        <f t="shared" si="40"/>
        <v>43.442985074626868</v>
      </c>
      <c r="H113" s="2">
        <f t="shared" si="41"/>
        <v>31.949795741716191</v>
      </c>
      <c r="I113" s="3">
        <v>62500</v>
      </c>
      <c r="J113" s="3">
        <f t="shared" si="25"/>
        <v>82812.5</v>
      </c>
      <c r="K113" s="3">
        <f t="shared" si="26"/>
        <v>44570</v>
      </c>
      <c r="L113" s="2">
        <f t="shared" si="27"/>
        <v>46.179622641509432</v>
      </c>
      <c r="M113" s="3">
        <f t="shared" si="28"/>
        <v>82812.5</v>
      </c>
      <c r="N113" s="3">
        <f t="shared" si="29"/>
        <v>47104</v>
      </c>
      <c r="O113" s="2">
        <f t="shared" si="30"/>
        <v>43.119698113207548</v>
      </c>
      <c r="P113" s="3">
        <v>62500</v>
      </c>
      <c r="Q113" s="3">
        <f t="shared" si="31"/>
        <v>82812.5</v>
      </c>
      <c r="R113" s="3">
        <f t="shared" si="32"/>
        <v>44570</v>
      </c>
      <c r="S113" s="2">
        <f t="shared" si="33"/>
        <v>46.179622641509432</v>
      </c>
    </row>
    <row r="114" spans="1:19">
      <c r="A114" s="3">
        <v>63000</v>
      </c>
      <c r="B114" s="3">
        <f t="shared" si="35"/>
        <v>84420</v>
      </c>
      <c r="C114" s="3">
        <f t="shared" si="36"/>
        <v>45477</v>
      </c>
      <c r="D114" s="2">
        <f t="shared" si="37"/>
        <v>46.130063965884858</v>
      </c>
      <c r="E114" s="2">
        <f t="shared" si="38"/>
        <v>38.531565406689097</v>
      </c>
      <c r="F114" s="3">
        <f t="shared" si="39"/>
        <v>47711</v>
      </c>
      <c r="G114" s="2">
        <f t="shared" si="40"/>
        <v>43.483771618099979</v>
      </c>
      <c r="H114" s="2">
        <f t="shared" si="41"/>
        <v>32.045021064324793</v>
      </c>
      <c r="I114" s="3">
        <v>63000</v>
      </c>
      <c r="J114" s="3">
        <f t="shared" si="25"/>
        <v>83475</v>
      </c>
      <c r="K114" s="3">
        <f t="shared" si="26"/>
        <v>44910</v>
      </c>
      <c r="L114" s="2">
        <f t="shared" si="27"/>
        <v>46.19946091644205</v>
      </c>
      <c r="M114" s="3">
        <f t="shared" si="28"/>
        <v>83475</v>
      </c>
      <c r="N114" s="3">
        <f t="shared" si="29"/>
        <v>47444</v>
      </c>
      <c r="O114" s="2">
        <f t="shared" si="30"/>
        <v>43.163821503444147</v>
      </c>
      <c r="P114" s="3">
        <v>63000</v>
      </c>
      <c r="Q114" s="3">
        <f t="shared" si="31"/>
        <v>83475</v>
      </c>
      <c r="R114" s="3">
        <f t="shared" si="32"/>
        <v>44910</v>
      </c>
      <c r="S114" s="2">
        <f t="shared" si="33"/>
        <v>46.19946091644205</v>
      </c>
    </row>
    <row r="115" spans="1:19">
      <c r="A115" s="3">
        <v>63500</v>
      </c>
      <c r="B115" s="3">
        <f t="shared" si="35"/>
        <v>85090</v>
      </c>
      <c r="C115" s="3">
        <f t="shared" si="36"/>
        <v>45821.5</v>
      </c>
      <c r="D115" s="2">
        <f t="shared" si="37"/>
        <v>46.149371253966386</v>
      </c>
      <c r="E115" s="2">
        <f t="shared" si="38"/>
        <v>38.581233700337172</v>
      </c>
      <c r="F115" s="3">
        <f t="shared" si="39"/>
        <v>48055.5</v>
      </c>
      <c r="G115" s="2">
        <f t="shared" si="40"/>
        <v>43.52391585380186</v>
      </c>
      <c r="H115" s="2">
        <f t="shared" si="41"/>
        <v>32.138881085411661</v>
      </c>
      <c r="I115" s="3">
        <v>63500</v>
      </c>
      <c r="J115" s="3">
        <f t="shared" si="25"/>
        <v>84137.5</v>
      </c>
      <c r="K115" s="3">
        <f t="shared" si="26"/>
        <v>45250</v>
      </c>
      <c r="L115" s="2">
        <f t="shared" si="27"/>
        <v>46.2189867775962</v>
      </c>
      <c r="M115" s="3">
        <f t="shared" si="28"/>
        <v>84137.5</v>
      </c>
      <c r="N115" s="3">
        <f t="shared" si="29"/>
        <v>47784</v>
      </c>
      <c r="O115" s="2">
        <f t="shared" si="30"/>
        <v>43.207250037141584</v>
      </c>
      <c r="P115" s="3">
        <v>63500</v>
      </c>
      <c r="Q115" s="3">
        <f t="shared" si="31"/>
        <v>84137.5</v>
      </c>
      <c r="R115" s="3">
        <f t="shared" si="32"/>
        <v>45250</v>
      </c>
      <c r="S115" s="2">
        <f t="shared" si="33"/>
        <v>46.2189867775962</v>
      </c>
    </row>
    <row r="116" spans="1:19">
      <c r="A116" s="3">
        <v>64000</v>
      </c>
      <c r="B116" s="3">
        <f t="shared" si="35"/>
        <v>85760</v>
      </c>
      <c r="C116" s="3">
        <f t="shared" si="36"/>
        <v>46166</v>
      </c>
      <c r="D116" s="2">
        <f t="shared" si="37"/>
        <v>46.16837686567164</v>
      </c>
      <c r="E116" s="2">
        <f t="shared" si="38"/>
        <v>38.630160724342588</v>
      </c>
      <c r="F116" s="3">
        <f t="shared" si="39"/>
        <v>48400</v>
      </c>
      <c r="G116" s="2">
        <f t="shared" si="40"/>
        <v>43.563432835820898</v>
      </c>
      <c r="H116" s="2">
        <f t="shared" si="41"/>
        <v>32.231404958677686</v>
      </c>
      <c r="I116" s="3">
        <v>64000</v>
      </c>
      <c r="J116" s="3">
        <f t="shared" si="25"/>
        <v>84800</v>
      </c>
      <c r="K116" s="3">
        <f t="shared" si="26"/>
        <v>45590</v>
      </c>
      <c r="L116" s="2">
        <f t="shared" si="27"/>
        <v>46.238207547169814</v>
      </c>
      <c r="M116" s="3">
        <f t="shared" si="28"/>
        <v>84800</v>
      </c>
      <c r="N116" s="3">
        <f t="shared" si="29"/>
        <v>48124</v>
      </c>
      <c r="O116" s="2">
        <f t="shared" si="30"/>
        <v>43.25</v>
      </c>
      <c r="P116" s="3">
        <v>64000</v>
      </c>
      <c r="Q116" s="3">
        <f t="shared" si="31"/>
        <v>84800</v>
      </c>
      <c r="R116" s="3">
        <f t="shared" si="32"/>
        <v>45590</v>
      </c>
      <c r="S116" s="2">
        <f t="shared" si="33"/>
        <v>46.238207547169814</v>
      </c>
    </row>
    <row r="117" spans="1:19">
      <c r="A117" s="3">
        <v>64500</v>
      </c>
      <c r="B117" s="3">
        <f t="shared" si="35"/>
        <v>86430</v>
      </c>
      <c r="C117" s="3">
        <f t="shared" si="36"/>
        <v>46510.5</v>
      </c>
      <c r="D117" s="2">
        <f t="shared" si="37"/>
        <v>46.187087816730305</v>
      </c>
      <c r="E117" s="2">
        <f t="shared" si="38"/>
        <v>38.67836295030154</v>
      </c>
      <c r="F117" s="3">
        <f t="shared" si="39"/>
        <v>48744.5</v>
      </c>
      <c r="G117" s="2">
        <f t="shared" si="40"/>
        <v>43.602337151452041</v>
      </c>
      <c r="H117" s="2">
        <f t="shared" si="41"/>
        <v>32.322621013652828</v>
      </c>
      <c r="I117" s="3">
        <v>64500</v>
      </c>
      <c r="J117" s="3">
        <f t="shared" si="25"/>
        <v>85462.5</v>
      </c>
      <c r="K117" s="3">
        <f t="shared" si="26"/>
        <v>45930</v>
      </c>
      <c r="L117" s="2">
        <f t="shared" si="27"/>
        <v>46.257130320315923</v>
      </c>
      <c r="M117" s="3">
        <f t="shared" si="28"/>
        <v>85462.5</v>
      </c>
      <c r="N117" s="3">
        <f t="shared" si="29"/>
        <v>48464</v>
      </c>
      <c r="O117" s="2">
        <f t="shared" si="30"/>
        <v>43.292087172736579</v>
      </c>
      <c r="P117" s="3">
        <v>64500</v>
      </c>
      <c r="Q117" s="3">
        <f t="shared" si="31"/>
        <v>85462.5</v>
      </c>
      <c r="R117" s="3">
        <f t="shared" si="32"/>
        <v>45930</v>
      </c>
      <c r="S117" s="2">
        <f t="shared" si="33"/>
        <v>46.257130320315923</v>
      </c>
    </row>
    <row r="118" spans="1:19">
      <c r="A118" s="3">
        <v>65000</v>
      </c>
      <c r="B118" s="3">
        <f t="shared" si="35"/>
        <v>87100</v>
      </c>
      <c r="C118" s="3">
        <f t="shared" si="36"/>
        <v>46855</v>
      </c>
      <c r="D118" s="2">
        <f t="shared" si="37"/>
        <v>46.205510907003443</v>
      </c>
      <c r="E118" s="2">
        <f t="shared" si="38"/>
        <v>38.725856365382562</v>
      </c>
      <c r="F118" s="3">
        <f t="shared" si="39"/>
        <v>49089</v>
      </c>
      <c r="G118" s="2">
        <f t="shared" si="40"/>
        <v>43.640642939150403</v>
      </c>
      <c r="H118" s="2">
        <f t="shared" si="41"/>
        <v>32.412556784615695</v>
      </c>
      <c r="I118" s="3">
        <v>65000</v>
      </c>
      <c r="J118" s="3">
        <f t="shared" si="25"/>
        <v>86125</v>
      </c>
      <c r="K118" s="3">
        <f t="shared" si="26"/>
        <v>46270</v>
      </c>
      <c r="L118" s="2">
        <f t="shared" si="27"/>
        <v>46.275761973875177</v>
      </c>
      <c r="M118" s="3">
        <f t="shared" si="28"/>
        <v>86125</v>
      </c>
      <c r="N118" s="3">
        <f t="shared" si="29"/>
        <v>48804</v>
      </c>
      <c r="O118" s="2">
        <f t="shared" si="30"/>
        <v>43.33352685050798</v>
      </c>
      <c r="P118" s="3">
        <v>65000</v>
      </c>
      <c r="Q118" s="3">
        <f t="shared" si="31"/>
        <v>86125</v>
      </c>
      <c r="R118" s="3">
        <f t="shared" si="32"/>
        <v>46270</v>
      </c>
      <c r="S118" s="2">
        <f t="shared" si="33"/>
        <v>46.275761973875177</v>
      </c>
    </row>
    <row r="119" spans="1:19">
      <c r="A119" s="3">
        <v>65500</v>
      </c>
      <c r="B119" s="3">
        <f t="shared" si="35"/>
        <v>87770</v>
      </c>
      <c r="C119" s="3">
        <f t="shared" si="36"/>
        <v>47199.5</v>
      </c>
      <c r="D119" s="2">
        <f t="shared" si="37"/>
        <v>46.223652728722797</v>
      </c>
      <c r="E119" s="2">
        <f t="shared" si="38"/>
        <v>38.77265649000519</v>
      </c>
      <c r="F119" s="3">
        <f t="shared" si="39"/>
        <v>49433.5</v>
      </c>
      <c r="G119" s="2">
        <f t="shared" si="40"/>
        <v>43.678363905662529</v>
      </c>
      <c r="H119" s="2">
        <f t="shared" si="41"/>
        <v>32.501239038303986</v>
      </c>
      <c r="I119" s="3">
        <v>65500</v>
      </c>
      <c r="J119" s="3">
        <f t="shared" si="25"/>
        <v>86787.5</v>
      </c>
      <c r="K119" s="3">
        <f t="shared" si="26"/>
        <v>46610</v>
      </c>
      <c r="L119" s="2">
        <f t="shared" si="27"/>
        <v>46.294109174708339</v>
      </c>
      <c r="M119" s="3">
        <f t="shared" si="28"/>
        <v>86787.5</v>
      </c>
      <c r="N119" s="3">
        <f t="shared" si="29"/>
        <v>49144</v>
      </c>
      <c r="O119" s="2">
        <f t="shared" si="30"/>
        <v>43.374333861443183</v>
      </c>
      <c r="P119" s="3">
        <v>65500</v>
      </c>
      <c r="Q119" s="3">
        <f t="shared" si="31"/>
        <v>86787.5</v>
      </c>
      <c r="R119" s="3">
        <f t="shared" si="32"/>
        <v>46610</v>
      </c>
      <c r="S119" s="2">
        <f t="shared" si="33"/>
        <v>46.294109174708339</v>
      </c>
    </row>
    <row r="120" spans="1:19">
      <c r="A120" s="3">
        <v>66000</v>
      </c>
      <c r="B120" s="3">
        <f t="shared" si="35"/>
        <v>88440</v>
      </c>
      <c r="C120" s="3">
        <f t="shared" si="36"/>
        <v>47544</v>
      </c>
      <c r="D120" s="2">
        <f t="shared" si="37"/>
        <v>46.241519674355494</v>
      </c>
      <c r="E120" s="2">
        <f t="shared" si="38"/>
        <v>38.818778394750126</v>
      </c>
      <c r="F120" s="3">
        <f t="shared" si="39"/>
        <v>49778</v>
      </c>
      <c r="G120" s="2">
        <f t="shared" si="40"/>
        <v>43.715513342379012</v>
      </c>
      <c r="H120" s="2">
        <f t="shared" si="41"/>
        <v>32.588693800474104</v>
      </c>
      <c r="I120" s="3">
        <v>66000</v>
      </c>
      <c r="J120" s="3">
        <f t="shared" si="25"/>
        <v>87450</v>
      </c>
      <c r="K120" s="3">
        <f t="shared" si="26"/>
        <v>46950</v>
      </c>
      <c r="L120" s="2">
        <f t="shared" si="27"/>
        <v>46.312178387650086</v>
      </c>
      <c r="M120" s="3">
        <f t="shared" si="28"/>
        <v>87450</v>
      </c>
      <c r="N120" s="3">
        <f t="shared" si="29"/>
        <v>49484</v>
      </c>
      <c r="O120" s="2">
        <f t="shared" si="30"/>
        <v>43.414522584333902</v>
      </c>
      <c r="P120" s="3">
        <v>66000</v>
      </c>
      <c r="Q120" s="3">
        <f t="shared" si="31"/>
        <v>87450</v>
      </c>
      <c r="R120" s="3">
        <f t="shared" si="32"/>
        <v>46950</v>
      </c>
      <c r="S120" s="2">
        <f t="shared" si="33"/>
        <v>46.312178387650086</v>
      </c>
    </row>
    <row r="121" spans="1:19">
      <c r="A121" s="3">
        <v>66500</v>
      </c>
      <c r="B121" s="3">
        <f t="shared" si="35"/>
        <v>89110</v>
      </c>
      <c r="C121" s="3">
        <f t="shared" si="36"/>
        <v>47888.5</v>
      </c>
      <c r="D121" s="2">
        <f t="shared" si="37"/>
        <v>46.259117944114017</v>
      </c>
      <c r="E121" s="2">
        <f t="shared" si="38"/>
        <v>38.864236716539466</v>
      </c>
      <c r="F121" s="3">
        <f t="shared" si="39"/>
        <v>50122.5</v>
      </c>
      <c r="G121" s="2">
        <f t="shared" si="40"/>
        <v>43.752104140949385</v>
      </c>
      <c r="H121" s="2">
        <f t="shared" si="41"/>
        <v>32.674946381365658</v>
      </c>
      <c r="I121" s="3">
        <v>66500</v>
      </c>
      <c r="J121" s="3">
        <f t="shared" si="25"/>
        <v>88112.5</v>
      </c>
      <c r="K121" s="3">
        <f t="shared" si="26"/>
        <v>47290</v>
      </c>
      <c r="L121" s="2">
        <f t="shared" si="27"/>
        <v>46.329975883103984</v>
      </c>
      <c r="M121" s="3">
        <f t="shared" si="28"/>
        <v>88112.5</v>
      </c>
      <c r="N121" s="3">
        <f t="shared" si="29"/>
        <v>49824</v>
      </c>
      <c r="O121" s="2">
        <f t="shared" si="30"/>
        <v>43.454106965527025</v>
      </c>
      <c r="P121" s="3">
        <v>66500</v>
      </c>
      <c r="Q121" s="3">
        <f t="shared" si="31"/>
        <v>88112.5</v>
      </c>
      <c r="R121" s="3">
        <f t="shared" si="32"/>
        <v>47290</v>
      </c>
      <c r="S121" s="2">
        <f t="shared" si="33"/>
        <v>46.329975883103984</v>
      </c>
    </row>
    <row r="122" spans="1:19">
      <c r="A122" s="3">
        <v>67000</v>
      </c>
      <c r="B122" s="3">
        <f t="shared" si="35"/>
        <v>89780</v>
      </c>
      <c r="C122" s="3">
        <f t="shared" si="36"/>
        <v>48233</v>
      </c>
      <c r="D122" s="2">
        <f t="shared" si="37"/>
        <v>46.276453553129869</v>
      </c>
      <c r="E122" s="2">
        <f t="shared" si="38"/>
        <v>38.909045674123526</v>
      </c>
      <c r="F122" s="3">
        <f t="shared" si="39"/>
        <v>50467</v>
      </c>
      <c r="G122" s="2">
        <f t="shared" si="40"/>
        <v>43.788148808197818</v>
      </c>
      <c r="H122" s="2">
        <f t="shared" si="41"/>
        <v>32.760021400122852</v>
      </c>
      <c r="I122" s="3">
        <v>67000</v>
      </c>
      <c r="J122" s="3">
        <f t="shared" si="25"/>
        <v>88775</v>
      </c>
      <c r="K122" s="3">
        <f t="shared" si="26"/>
        <v>47630</v>
      </c>
      <c r="L122" s="2">
        <f t="shared" si="27"/>
        <v>46.347507744297381</v>
      </c>
      <c r="M122" s="3">
        <f t="shared" si="28"/>
        <v>88775</v>
      </c>
      <c r="N122" s="3">
        <f t="shared" si="29"/>
        <v>50164</v>
      </c>
      <c r="O122" s="2">
        <f t="shared" si="30"/>
        <v>43.493100535060549</v>
      </c>
      <c r="P122" s="3">
        <v>67000</v>
      </c>
      <c r="Q122" s="3">
        <f t="shared" si="31"/>
        <v>88775</v>
      </c>
      <c r="R122" s="3">
        <f t="shared" si="32"/>
        <v>47630</v>
      </c>
      <c r="S122" s="2">
        <f t="shared" si="33"/>
        <v>46.347507744297381</v>
      </c>
    </row>
    <row r="123" spans="1:19">
      <c r="A123" s="3">
        <v>67500</v>
      </c>
      <c r="B123" s="3">
        <f t="shared" si="35"/>
        <v>90450</v>
      </c>
      <c r="C123" s="3">
        <f t="shared" si="36"/>
        <v>48577.5</v>
      </c>
      <c r="D123" s="2">
        <f t="shared" si="37"/>
        <v>46.293532338308459</v>
      </c>
      <c r="E123" s="2">
        <f t="shared" si="38"/>
        <v>38.953219082908753</v>
      </c>
      <c r="F123" s="3">
        <f t="shared" si="39"/>
        <v>50811.5</v>
      </c>
      <c r="G123" s="2">
        <f t="shared" si="40"/>
        <v>43.823659480375895</v>
      </c>
      <c r="H123" s="2">
        <f t="shared" si="41"/>
        <v>32.84394280822255</v>
      </c>
      <c r="I123" s="3">
        <v>67500</v>
      </c>
      <c r="J123" s="3">
        <f t="shared" si="25"/>
        <v>89437.5</v>
      </c>
      <c r="K123" s="3">
        <f t="shared" si="26"/>
        <v>47970</v>
      </c>
      <c r="L123" s="2">
        <f t="shared" si="27"/>
        <v>46.364779874213838</v>
      </c>
      <c r="M123" s="3">
        <f t="shared" si="28"/>
        <v>89437.5</v>
      </c>
      <c r="N123" s="3">
        <f t="shared" si="29"/>
        <v>50504</v>
      </c>
      <c r="O123" s="2">
        <f t="shared" si="30"/>
        <v>43.531516422082461</v>
      </c>
      <c r="P123" s="3">
        <v>67500</v>
      </c>
      <c r="Q123" s="3">
        <f t="shared" si="31"/>
        <v>89437.5</v>
      </c>
      <c r="R123" s="3">
        <f t="shared" si="32"/>
        <v>47970</v>
      </c>
      <c r="S123" s="2">
        <f t="shared" si="33"/>
        <v>46.364779874213838</v>
      </c>
    </row>
    <row r="124" spans="1:19">
      <c r="A124" s="3">
        <v>68000</v>
      </c>
      <c r="B124" s="3">
        <f t="shared" si="35"/>
        <v>91120</v>
      </c>
      <c r="C124" s="3">
        <f t="shared" si="36"/>
        <v>48922</v>
      </c>
      <c r="D124" s="2">
        <f t="shared" si="37"/>
        <v>46.310359964881478</v>
      </c>
      <c r="E124" s="2">
        <f t="shared" si="38"/>
        <v>38.996770369159066</v>
      </c>
      <c r="F124" s="3">
        <f t="shared" si="39"/>
        <v>51156</v>
      </c>
      <c r="G124" s="2">
        <f t="shared" si="40"/>
        <v>43.858647936786653</v>
      </c>
      <c r="H124" s="2">
        <f t="shared" si="41"/>
        <v>32.926733911955587</v>
      </c>
      <c r="I124" s="3">
        <v>68000</v>
      </c>
      <c r="J124" s="3">
        <f t="shared" si="25"/>
        <v>90100</v>
      </c>
      <c r="K124" s="3">
        <f t="shared" si="26"/>
        <v>48310</v>
      </c>
      <c r="L124" s="2">
        <f t="shared" si="27"/>
        <v>46.381798002219753</v>
      </c>
      <c r="M124" s="3">
        <f t="shared" si="28"/>
        <v>90100</v>
      </c>
      <c r="N124" s="3">
        <f t="shared" si="29"/>
        <v>50844</v>
      </c>
      <c r="O124" s="2">
        <f t="shared" si="30"/>
        <v>43.569367369589344</v>
      </c>
      <c r="P124" s="3">
        <v>68000</v>
      </c>
      <c r="Q124" s="3">
        <f t="shared" si="31"/>
        <v>90100</v>
      </c>
      <c r="R124" s="3">
        <f t="shared" si="32"/>
        <v>48310</v>
      </c>
      <c r="S124" s="2">
        <f t="shared" si="33"/>
        <v>46.381798002219753</v>
      </c>
    </row>
    <row r="125" spans="1:19">
      <c r="A125" s="3">
        <v>68500</v>
      </c>
      <c r="B125" s="3">
        <f t="shared" si="35"/>
        <v>91790</v>
      </c>
      <c r="C125" s="3">
        <f t="shared" si="36"/>
        <v>49266.5</v>
      </c>
      <c r="D125" s="2">
        <f t="shared" si="37"/>
        <v>46.326941932672405</v>
      </c>
      <c r="E125" s="2">
        <f t="shared" si="38"/>
        <v>39.039712583601435</v>
      </c>
      <c r="F125" s="3">
        <f t="shared" si="39"/>
        <v>51500.5</v>
      </c>
      <c r="G125" s="2">
        <f t="shared" si="40"/>
        <v>43.893125612811851</v>
      </c>
      <c r="H125" s="2">
        <f t="shared" si="41"/>
        <v>33.008417394005882</v>
      </c>
      <c r="I125" s="3">
        <v>68500</v>
      </c>
      <c r="J125" s="3">
        <f t="shared" si="25"/>
        <v>90762.5</v>
      </c>
      <c r="K125" s="3">
        <f t="shared" si="26"/>
        <v>48650</v>
      </c>
      <c r="L125" s="2">
        <f t="shared" si="27"/>
        <v>46.398567690400775</v>
      </c>
      <c r="M125" s="3">
        <f t="shared" si="28"/>
        <v>90762.5</v>
      </c>
      <c r="N125" s="3">
        <f t="shared" si="29"/>
        <v>51184</v>
      </c>
      <c r="O125" s="2">
        <f t="shared" si="30"/>
        <v>43.606665748519482</v>
      </c>
      <c r="P125" s="3">
        <v>68500</v>
      </c>
      <c r="Q125" s="3">
        <f t="shared" si="31"/>
        <v>90762.5</v>
      </c>
      <c r="R125" s="3">
        <f t="shared" si="32"/>
        <v>48650</v>
      </c>
      <c r="S125" s="2">
        <f t="shared" si="33"/>
        <v>46.398567690400775</v>
      </c>
    </row>
    <row r="126" spans="1:19">
      <c r="A126" s="3">
        <v>69000</v>
      </c>
      <c r="B126" s="3">
        <f t="shared" si="35"/>
        <v>92460</v>
      </c>
      <c r="C126" s="3">
        <f t="shared" si="36"/>
        <v>49611</v>
      </c>
      <c r="D126" s="2">
        <f t="shared" si="37"/>
        <v>46.343283582089548</v>
      </c>
      <c r="E126" s="2">
        <f t="shared" si="38"/>
        <v>39.082058414464534</v>
      </c>
      <c r="F126" s="3">
        <f t="shared" si="39"/>
        <v>51845</v>
      </c>
      <c r="G126" s="2">
        <f t="shared" si="40"/>
        <v>43.927103612372917</v>
      </c>
      <c r="H126" s="2">
        <f t="shared" si="41"/>
        <v>33.089015334169162</v>
      </c>
      <c r="I126" s="3">
        <v>69000</v>
      </c>
      <c r="J126" s="3">
        <f t="shared" si="25"/>
        <v>91425</v>
      </c>
      <c r="K126" s="3">
        <f t="shared" si="26"/>
        <v>48990</v>
      </c>
      <c r="L126" s="2">
        <f t="shared" si="27"/>
        <v>46.415094339622641</v>
      </c>
      <c r="M126" s="3">
        <f t="shared" si="28"/>
        <v>91425</v>
      </c>
      <c r="N126" s="3">
        <f t="shared" si="29"/>
        <v>51524</v>
      </c>
      <c r="O126" s="2">
        <f t="shared" si="30"/>
        <v>43.643423571233257</v>
      </c>
      <c r="P126" s="3">
        <v>69000</v>
      </c>
      <c r="Q126" s="3">
        <f t="shared" si="31"/>
        <v>91425</v>
      </c>
      <c r="R126" s="3">
        <f t="shared" si="32"/>
        <v>48990</v>
      </c>
      <c r="S126" s="2">
        <f t="shared" si="33"/>
        <v>46.415094339622641</v>
      </c>
    </row>
    <row r="127" spans="1:19">
      <c r="A127" s="3">
        <v>69500</v>
      </c>
      <c r="B127" s="3">
        <f t="shared" si="35"/>
        <v>93130</v>
      </c>
      <c r="C127" s="3">
        <f t="shared" si="36"/>
        <v>49955.5</v>
      </c>
      <c r="D127" s="2">
        <f t="shared" si="37"/>
        <v>46.359390099860406</v>
      </c>
      <c r="E127" s="2">
        <f t="shared" si="38"/>
        <v>39.123820199977985</v>
      </c>
      <c r="F127" s="3">
        <f t="shared" si="39"/>
        <v>52189.5</v>
      </c>
      <c r="G127" s="2">
        <f t="shared" si="40"/>
        <v>43.96059271985397</v>
      </c>
      <c r="H127" s="2">
        <f t="shared" si="41"/>
        <v>33.168549229251092</v>
      </c>
      <c r="I127" s="3">
        <v>69500</v>
      </c>
      <c r="J127" s="3">
        <f t="shared" si="25"/>
        <v>92087.5</v>
      </c>
      <c r="K127" s="3">
        <f t="shared" si="26"/>
        <v>49330</v>
      </c>
      <c r="L127" s="2">
        <f t="shared" si="27"/>
        <v>46.431383195330525</v>
      </c>
      <c r="M127" s="3">
        <f t="shared" si="28"/>
        <v>92087.5</v>
      </c>
      <c r="N127" s="3">
        <f t="shared" si="29"/>
        <v>51864</v>
      </c>
      <c r="O127" s="2">
        <f t="shared" si="30"/>
        <v>43.679652504411564</v>
      </c>
      <c r="P127" s="3">
        <v>69500</v>
      </c>
      <c r="Q127" s="3">
        <f t="shared" si="31"/>
        <v>92087.5</v>
      </c>
      <c r="R127" s="3">
        <f t="shared" si="32"/>
        <v>49330</v>
      </c>
      <c r="S127" s="2">
        <f t="shared" si="33"/>
        <v>46.431383195330525</v>
      </c>
    </row>
    <row r="128" spans="1:19">
      <c r="A128" s="3">
        <v>70000</v>
      </c>
      <c r="B128" s="3">
        <f t="shared" si="35"/>
        <v>93800</v>
      </c>
      <c r="C128" s="3">
        <f t="shared" si="36"/>
        <v>50300</v>
      </c>
      <c r="D128" s="2">
        <f t="shared" si="37"/>
        <v>46.375266524520256</v>
      </c>
      <c r="E128" s="2">
        <f t="shared" si="38"/>
        <v>39.165009940357855</v>
      </c>
      <c r="F128" s="3">
        <f t="shared" si="39"/>
        <v>52534</v>
      </c>
      <c r="G128" s="2">
        <f t="shared" si="40"/>
        <v>43.99360341151386</v>
      </c>
      <c r="H128" s="2">
        <f t="shared" si="41"/>
        <v>33.247040012182588</v>
      </c>
      <c r="I128" s="3">
        <v>70000</v>
      </c>
      <c r="J128" s="3">
        <f t="shared" si="25"/>
        <v>92750</v>
      </c>
      <c r="K128" s="3">
        <f t="shared" si="26"/>
        <v>49670</v>
      </c>
      <c r="L128" s="2">
        <f t="shared" si="27"/>
        <v>46.447439353099732</v>
      </c>
      <c r="M128" s="3">
        <f t="shared" si="28"/>
        <v>92750</v>
      </c>
      <c r="N128" s="3">
        <f t="shared" si="29"/>
        <v>52204</v>
      </c>
      <c r="O128" s="2">
        <f t="shared" si="30"/>
        <v>43.715363881401622</v>
      </c>
      <c r="P128" s="3">
        <v>70000</v>
      </c>
      <c r="Q128" s="3">
        <f t="shared" si="31"/>
        <v>92750</v>
      </c>
      <c r="R128" s="3">
        <f t="shared" si="32"/>
        <v>49670</v>
      </c>
      <c r="S128" s="2">
        <f t="shared" si="33"/>
        <v>46.447439353099732</v>
      </c>
    </row>
    <row r="129" spans="1:19">
      <c r="A129" s="3">
        <v>70500</v>
      </c>
      <c r="B129" s="3">
        <f t="shared" ref="B129:B188" si="42">A129*1.34</f>
        <v>94470</v>
      </c>
      <c r="C129" s="3">
        <f t="shared" ref="C129:C188" si="43">A129-(B129*0.15)-(A129*0.11)+2070</f>
        <v>50644.5</v>
      </c>
      <c r="D129" s="2">
        <f t="shared" ref="D129:D192" si="44">((B129-C129)/B129)*100</f>
        <v>46.390917751667196</v>
      </c>
      <c r="E129" s="2">
        <f t="shared" ref="E129:E192" si="45">((A129-C129)/C129)*100</f>
        <v>39.205639309303081</v>
      </c>
      <c r="F129" s="3">
        <f t="shared" ref="F129:F188" si="46">A129-(B129*0.15)-(A129*0.11)+2070+2*1117</f>
        <v>52878.5</v>
      </c>
      <c r="G129" s="2">
        <f t="shared" ref="G129:G192" si="47">((B129-F129)/B129)*100</f>
        <v>44.02614586641262</v>
      </c>
      <c r="H129" s="2">
        <f t="shared" ref="H129:H192" si="48">((A129-F129)/F129)*100</f>
        <v>33.324508070387779</v>
      </c>
      <c r="I129" s="3">
        <v>70500</v>
      </c>
      <c r="J129" s="3">
        <f t="shared" si="25"/>
        <v>93412.5</v>
      </c>
      <c r="K129" s="3">
        <f t="shared" si="26"/>
        <v>50010</v>
      </c>
      <c r="L129" s="2">
        <f t="shared" si="27"/>
        <v>46.463267763950221</v>
      </c>
      <c r="M129" s="3">
        <f t="shared" si="28"/>
        <v>93412.5</v>
      </c>
      <c r="N129" s="3">
        <f t="shared" si="29"/>
        <v>52544</v>
      </c>
      <c r="O129" s="2">
        <f t="shared" si="30"/>
        <v>43.7505687140372</v>
      </c>
      <c r="P129" s="3">
        <v>70500</v>
      </c>
      <c r="Q129" s="3">
        <f t="shared" si="31"/>
        <v>93412.5</v>
      </c>
      <c r="R129" s="3">
        <f t="shared" si="32"/>
        <v>50010</v>
      </c>
      <c r="S129" s="2">
        <f t="shared" si="33"/>
        <v>46.463267763950221</v>
      </c>
    </row>
    <row r="130" spans="1:19">
      <c r="A130" s="3">
        <v>71000</v>
      </c>
      <c r="B130" s="3">
        <f t="shared" si="42"/>
        <v>95140</v>
      </c>
      <c r="C130" s="3">
        <f t="shared" si="43"/>
        <v>50989</v>
      </c>
      <c r="D130" s="2">
        <f t="shared" si="44"/>
        <v>46.406348538995161</v>
      </c>
      <c r="E130" s="2">
        <f t="shared" si="45"/>
        <v>39.245719665025788</v>
      </c>
      <c r="F130" s="3">
        <f t="shared" si="46"/>
        <v>53223</v>
      </c>
      <c r="G130" s="2">
        <f t="shared" si="47"/>
        <v>44.058229976876184</v>
      </c>
      <c r="H130" s="2">
        <f t="shared" si="48"/>
        <v>33.400973263438736</v>
      </c>
      <c r="I130" s="3">
        <v>71000</v>
      </c>
      <c r="J130" s="3">
        <f t="shared" si="25"/>
        <v>94075</v>
      </c>
      <c r="K130" s="3">
        <f t="shared" si="26"/>
        <v>50350</v>
      </c>
      <c r="L130" s="2">
        <f t="shared" si="27"/>
        <v>46.478873239436616</v>
      </c>
      <c r="M130" s="3">
        <f t="shared" si="28"/>
        <v>94075</v>
      </c>
      <c r="N130" s="3">
        <f t="shared" si="29"/>
        <v>52884</v>
      </c>
      <c r="O130" s="2">
        <f t="shared" si="30"/>
        <v>43.785277703959608</v>
      </c>
      <c r="P130" s="3">
        <v>71000</v>
      </c>
      <c r="Q130" s="3">
        <f t="shared" si="31"/>
        <v>94075</v>
      </c>
      <c r="R130" s="3">
        <f t="shared" si="32"/>
        <v>50350</v>
      </c>
      <c r="S130" s="2">
        <f t="shared" si="33"/>
        <v>46.478873239436616</v>
      </c>
    </row>
    <row r="131" spans="1:19">
      <c r="A131" s="3">
        <v>71500</v>
      </c>
      <c r="B131" s="3">
        <f t="shared" si="42"/>
        <v>95810</v>
      </c>
      <c r="C131" s="3">
        <f t="shared" si="43"/>
        <v>51333.5</v>
      </c>
      <c r="D131" s="2">
        <f t="shared" si="44"/>
        <v>46.42156351111575</v>
      </c>
      <c r="E131" s="2">
        <f t="shared" si="45"/>
        <v>39.285262060837468</v>
      </c>
      <c r="F131" s="3">
        <f t="shared" si="46"/>
        <v>53567.5</v>
      </c>
      <c r="G131" s="2">
        <f t="shared" si="47"/>
        <v>44.089865358522076</v>
      </c>
      <c r="H131" s="2">
        <f t="shared" si="48"/>
        <v>33.476454940028937</v>
      </c>
      <c r="I131" s="3">
        <v>71500</v>
      </c>
      <c r="J131" s="3">
        <f t="shared" si="25"/>
        <v>94737.5</v>
      </c>
      <c r="K131" s="3">
        <f t="shared" si="26"/>
        <v>50690</v>
      </c>
      <c r="L131" s="2">
        <f t="shared" si="27"/>
        <v>46.494260456524607</v>
      </c>
      <c r="M131" s="3">
        <f t="shared" si="28"/>
        <v>94737.5</v>
      </c>
      <c r="N131" s="3">
        <f t="shared" si="29"/>
        <v>53224</v>
      </c>
      <c r="O131" s="2">
        <f t="shared" si="30"/>
        <v>43.819501253463514</v>
      </c>
      <c r="P131" s="3">
        <v>71500</v>
      </c>
      <c r="Q131" s="3">
        <f t="shared" si="31"/>
        <v>94737.5</v>
      </c>
      <c r="R131" s="3">
        <f t="shared" si="32"/>
        <v>50690</v>
      </c>
      <c r="S131" s="2">
        <f t="shared" si="33"/>
        <v>46.494260456524607</v>
      </c>
    </row>
    <row r="132" spans="1:19">
      <c r="A132" s="3">
        <v>72000</v>
      </c>
      <c r="B132" s="3">
        <f t="shared" si="42"/>
        <v>96480</v>
      </c>
      <c r="C132" s="3">
        <f t="shared" si="43"/>
        <v>51678</v>
      </c>
      <c r="D132" s="2">
        <f t="shared" si="44"/>
        <v>46.436567164179102</v>
      </c>
      <c r="E132" s="2">
        <f t="shared" si="45"/>
        <v>39.324277255311742</v>
      </c>
      <c r="F132" s="3">
        <f t="shared" si="46"/>
        <v>53912</v>
      </c>
      <c r="G132" s="2">
        <f t="shared" si="47"/>
        <v>44.121061359867333</v>
      </c>
      <c r="H132" s="2">
        <f t="shared" si="48"/>
        <v>33.550971954295889</v>
      </c>
      <c r="I132" s="3">
        <v>72000</v>
      </c>
      <c r="J132" s="3">
        <f t="shared" si="25"/>
        <v>95400</v>
      </c>
      <c r="K132" s="3">
        <f t="shared" si="26"/>
        <v>51030</v>
      </c>
      <c r="L132" s="2">
        <f t="shared" si="27"/>
        <v>46.509433962264154</v>
      </c>
      <c r="M132" s="3">
        <f t="shared" si="28"/>
        <v>95400</v>
      </c>
      <c r="N132" s="3">
        <f t="shared" si="29"/>
        <v>53564</v>
      </c>
      <c r="O132" s="2">
        <f t="shared" si="30"/>
        <v>43.853249475890991</v>
      </c>
      <c r="P132" s="3">
        <v>72000</v>
      </c>
      <c r="Q132" s="3">
        <f t="shared" si="31"/>
        <v>95400</v>
      </c>
      <c r="R132" s="3">
        <f t="shared" si="32"/>
        <v>51030</v>
      </c>
      <c r="S132" s="2">
        <f t="shared" si="33"/>
        <v>46.509433962264154</v>
      </c>
    </row>
    <row r="133" spans="1:19">
      <c r="A133" s="3">
        <v>72500</v>
      </c>
      <c r="B133" s="3">
        <f t="shared" si="42"/>
        <v>97150</v>
      </c>
      <c r="C133" s="3">
        <f t="shared" si="43"/>
        <v>52022.5</v>
      </c>
      <c r="D133" s="2">
        <f t="shared" si="44"/>
        <v>46.451363870303652</v>
      </c>
      <c r="E133" s="2">
        <f t="shared" si="45"/>
        <v>39.362775722043345</v>
      </c>
      <c r="F133" s="3">
        <f t="shared" si="46"/>
        <v>54256.5</v>
      </c>
      <c r="G133" s="2">
        <f t="shared" si="47"/>
        <v>44.151827071538854</v>
      </c>
      <c r="H133" s="2">
        <f t="shared" si="48"/>
        <v>33.62454268152203</v>
      </c>
      <c r="I133" s="3">
        <v>72500</v>
      </c>
      <c r="J133" s="3">
        <f t="shared" ref="J133:J196" si="49">I133*1.325</f>
        <v>96062.5</v>
      </c>
      <c r="K133" s="3">
        <f t="shared" ref="K133:K180" si="50">I133-I133*0.19-I133*0.13+2070</f>
        <v>51370</v>
      </c>
      <c r="L133" s="2">
        <f t="shared" ref="L133:L196" si="51">((J133-K133)/J133)*100</f>
        <v>46.524398178269358</v>
      </c>
      <c r="M133" s="3">
        <f t="shared" ref="M133:M196" si="52">I133*1.325</f>
        <v>96062.5</v>
      </c>
      <c r="N133" s="3">
        <f t="shared" ref="N133:N180" si="53">I133-I133*0.19-I133*0.13+2070+2*1267</f>
        <v>53904</v>
      </c>
      <c r="O133" s="2">
        <f t="shared" ref="O133:O196" si="54">((M133-N133)/M133)*100</f>
        <v>43.886532205595316</v>
      </c>
      <c r="P133" s="3">
        <v>72500</v>
      </c>
      <c r="Q133" s="3">
        <f t="shared" ref="Q133:Q196" si="55">P133*1.325</f>
        <v>96062.5</v>
      </c>
      <c r="R133" s="3">
        <f t="shared" ref="R133:R180" si="56">P133-P133*0.19-P133*0.13+2070</f>
        <v>51370</v>
      </c>
      <c r="S133" s="2">
        <f t="shared" ref="S133:S196" si="57">((Q133-R133)/Q133)*100</f>
        <v>46.524398178269358</v>
      </c>
    </row>
    <row r="134" spans="1:19">
      <c r="A134" s="3">
        <v>73000</v>
      </c>
      <c r="B134" s="3">
        <f t="shared" si="42"/>
        <v>97820</v>
      </c>
      <c r="C134" s="3">
        <f t="shared" si="43"/>
        <v>52367</v>
      </c>
      <c r="D134" s="2">
        <f t="shared" si="44"/>
        <v>46.465957881823762</v>
      </c>
      <c r="E134" s="2">
        <f t="shared" si="45"/>
        <v>39.400767659021902</v>
      </c>
      <c r="F134" s="3">
        <f t="shared" si="46"/>
        <v>54601</v>
      </c>
      <c r="G134" s="2">
        <f t="shared" si="47"/>
        <v>44.182171335105295</v>
      </c>
      <c r="H134" s="2">
        <f t="shared" si="48"/>
        <v>33.697185033241148</v>
      </c>
      <c r="I134" s="3">
        <v>73000</v>
      </c>
      <c r="J134" s="3">
        <f t="shared" si="49"/>
        <v>96725</v>
      </c>
      <c r="K134" s="3">
        <f t="shared" si="50"/>
        <v>51710</v>
      </c>
      <c r="L134" s="2">
        <f t="shared" si="51"/>
        <v>46.539157405014215</v>
      </c>
      <c r="M134" s="3">
        <f t="shared" si="52"/>
        <v>96725</v>
      </c>
      <c r="N134" s="3">
        <f t="shared" si="53"/>
        <v>54244</v>
      </c>
      <c r="O134" s="2">
        <f t="shared" si="54"/>
        <v>43.91935900749548</v>
      </c>
      <c r="P134" s="3">
        <v>73000</v>
      </c>
      <c r="Q134" s="3">
        <f t="shared" si="55"/>
        <v>96725</v>
      </c>
      <c r="R134" s="3">
        <f t="shared" si="56"/>
        <v>51710</v>
      </c>
      <c r="S134" s="2">
        <f t="shared" si="57"/>
        <v>46.539157405014215</v>
      </c>
    </row>
    <row r="135" spans="1:19">
      <c r="A135" s="3">
        <v>73500</v>
      </c>
      <c r="B135" s="3">
        <f t="shared" si="42"/>
        <v>98490</v>
      </c>
      <c r="C135" s="3">
        <f t="shared" si="43"/>
        <v>52711.5</v>
      </c>
      <c r="D135" s="2">
        <f t="shared" si="44"/>
        <v>46.480353335363993</v>
      </c>
      <c r="E135" s="2">
        <f t="shared" si="45"/>
        <v>39.438262997638084</v>
      </c>
      <c r="F135" s="3">
        <f t="shared" si="46"/>
        <v>54945.5</v>
      </c>
      <c r="G135" s="2">
        <f t="shared" si="47"/>
        <v>44.212102751548379</v>
      </c>
      <c r="H135" s="2">
        <f t="shared" si="48"/>
        <v>33.768916471776578</v>
      </c>
      <c r="I135" s="3">
        <v>73500</v>
      </c>
      <c r="J135" s="3">
        <f t="shared" si="49"/>
        <v>97387.5</v>
      </c>
      <c r="K135" s="3">
        <f t="shared" si="50"/>
        <v>52050</v>
      </c>
      <c r="L135" s="2">
        <f t="shared" si="51"/>
        <v>46.55371582595302</v>
      </c>
      <c r="M135" s="3">
        <f t="shared" si="52"/>
        <v>97387.5</v>
      </c>
      <c r="N135" s="3">
        <f t="shared" si="53"/>
        <v>54584</v>
      </c>
      <c r="O135" s="2">
        <f t="shared" si="54"/>
        <v>43.951739186240538</v>
      </c>
      <c r="P135" s="3">
        <v>73500</v>
      </c>
      <c r="Q135" s="3">
        <f t="shared" si="55"/>
        <v>97387.5</v>
      </c>
      <c r="R135" s="3">
        <f t="shared" si="56"/>
        <v>52050</v>
      </c>
      <c r="S135" s="2">
        <f t="shared" si="57"/>
        <v>46.55371582595302</v>
      </c>
    </row>
    <row r="136" spans="1:19">
      <c r="A136" s="3">
        <v>74000</v>
      </c>
      <c r="B136" s="3">
        <f t="shared" si="42"/>
        <v>99160</v>
      </c>
      <c r="C136" s="3">
        <f t="shared" si="43"/>
        <v>53056</v>
      </c>
      <c r="D136" s="2">
        <f t="shared" si="44"/>
        <v>46.494554255748291</v>
      </c>
      <c r="E136" s="2">
        <f t="shared" si="45"/>
        <v>39.475271411338966</v>
      </c>
      <c r="F136" s="3">
        <f t="shared" si="46"/>
        <v>55290</v>
      </c>
      <c r="G136" s="2">
        <f t="shared" si="47"/>
        <v>44.241629689390884</v>
      </c>
      <c r="H136" s="2">
        <f t="shared" si="48"/>
        <v>33.839754024235845</v>
      </c>
      <c r="I136" s="3">
        <v>74000</v>
      </c>
      <c r="J136" s="3">
        <f t="shared" si="49"/>
        <v>98050</v>
      </c>
      <c r="K136" s="3">
        <f t="shared" si="50"/>
        <v>52390</v>
      </c>
      <c r="L136" s="2">
        <f t="shared" si="51"/>
        <v>46.568077511473739</v>
      </c>
      <c r="M136" s="3">
        <f t="shared" si="52"/>
        <v>98050</v>
      </c>
      <c r="N136" s="3">
        <f t="shared" si="53"/>
        <v>54924</v>
      </c>
      <c r="O136" s="2">
        <f t="shared" si="54"/>
        <v>43.983681795002546</v>
      </c>
      <c r="P136" s="3">
        <v>74000</v>
      </c>
      <c r="Q136" s="3">
        <f t="shared" si="55"/>
        <v>98050</v>
      </c>
      <c r="R136" s="3">
        <f t="shared" si="56"/>
        <v>52390</v>
      </c>
      <c r="S136" s="2">
        <f t="shared" si="57"/>
        <v>46.568077511473739</v>
      </c>
    </row>
    <row r="137" spans="1:19">
      <c r="A137" s="3">
        <v>74500</v>
      </c>
      <c r="B137" s="3">
        <f t="shared" si="42"/>
        <v>99830</v>
      </c>
      <c r="C137" s="3">
        <f t="shared" si="43"/>
        <v>53400.5</v>
      </c>
      <c r="D137" s="2">
        <f t="shared" si="44"/>
        <v>46.508564559751576</v>
      </c>
      <c r="E137" s="2">
        <f t="shared" si="45"/>
        <v>39.511802323948274</v>
      </c>
      <c r="F137" s="3">
        <f t="shared" si="46"/>
        <v>55634.5</v>
      </c>
      <c r="G137" s="2">
        <f t="shared" si="47"/>
        <v>44.270760292497243</v>
      </c>
      <c r="H137" s="2">
        <f t="shared" si="48"/>
        <v>33.909714295985403</v>
      </c>
      <c r="I137" s="3">
        <v>74500</v>
      </c>
      <c r="J137" s="3">
        <f t="shared" si="49"/>
        <v>98712.5</v>
      </c>
      <c r="K137" s="3">
        <f t="shared" si="50"/>
        <v>52730</v>
      </c>
      <c r="L137" s="2">
        <f t="shared" si="51"/>
        <v>46.582246422692165</v>
      </c>
      <c r="M137" s="3">
        <f t="shared" si="52"/>
        <v>98712.5</v>
      </c>
      <c r="N137" s="3">
        <f t="shared" si="53"/>
        <v>55264</v>
      </c>
      <c r="O137" s="2">
        <f t="shared" si="54"/>
        <v>44.015195643915412</v>
      </c>
      <c r="P137" s="3">
        <v>74500</v>
      </c>
      <c r="Q137" s="3">
        <f t="shared" si="55"/>
        <v>98712.5</v>
      </c>
      <c r="R137" s="3">
        <f t="shared" si="56"/>
        <v>52730</v>
      </c>
      <c r="S137" s="2">
        <f t="shared" si="57"/>
        <v>46.582246422692165</v>
      </c>
    </row>
    <row r="138" spans="1:19">
      <c r="A138" s="3">
        <v>75000</v>
      </c>
      <c r="B138" s="3">
        <f t="shared" si="42"/>
        <v>100500</v>
      </c>
      <c r="C138" s="3">
        <f t="shared" si="43"/>
        <v>53745</v>
      </c>
      <c r="D138" s="2">
        <f t="shared" si="44"/>
        <v>46.522388059701491</v>
      </c>
      <c r="E138" s="2">
        <f t="shared" si="45"/>
        <v>39.547864917666757</v>
      </c>
      <c r="F138" s="3">
        <f t="shared" si="46"/>
        <v>55979</v>
      </c>
      <c r="G138" s="2">
        <f t="shared" si="47"/>
        <v>44.299502487562187</v>
      </c>
      <c r="H138" s="2">
        <f t="shared" si="48"/>
        <v>33.978813483627789</v>
      </c>
      <c r="I138" s="3">
        <v>75000</v>
      </c>
      <c r="J138" s="3">
        <f t="shared" si="49"/>
        <v>99375</v>
      </c>
      <c r="K138" s="3">
        <f t="shared" si="50"/>
        <v>53070</v>
      </c>
      <c r="L138" s="2">
        <f t="shared" si="51"/>
        <v>46.596226415094335</v>
      </c>
      <c r="M138" s="3">
        <f t="shared" si="52"/>
        <v>99375</v>
      </c>
      <c r="N138" s="3">
        <f t="shared" si="53"/>
        <v>55604</v>
      </c>
      <c r="O138" s="2">
        <f t="shared" si="54"/>
        <v>44.0462893081761</v>
      </c>
      <c r="P138" s="3">
        <v>75000</v>
      </c>
      <c r="Q138" s="3">
        <f t="shared" si="55"/>
        <v>99375</v>
      </c>
      <c r="R138" s="3">
        <f t="shared" si="56"/>
        <v>53070</v>
      </c>
      <c r="S138" s="2">
        <f t="shared" si="57"/>
        <v>46.596226415094335</v>
      </c>
    </row>
    <row r="139" spans="1:19">
      <c r="A139" s="3">
        <v>75500</v>
      </c>
      <c r="B139" s="3">
        <f t="shared" si="42"/>
        <v>101170</v>
      </c>
      <c r="C139" s="3">
        <f t="shared" si="43"/>
        <v>54089.5</v>
      </c>
      <c r="D139" s="2">
        <f t="shared" si="44"/>
        <v>46.536028466936841</v>
      </c>
      <c r="E139" s="2">
        <f t="shared" si="45"/>
        <v>39.583468140766691</v>
      </c>
      <c r="F139" s="3">
        <f t="shared" si="46"/>
        <v>56323.5</v>
      </c>
      <c r="G139" s="2">
        <f t="shared" si="47"/>
        <v>44.327863991301768</v>
      </c>
      <c r="H139" s="2">
        <f t="shared" si="48"/>
        <v>34.047067387502551</v>
      </c>
      <c r="I139" s="3">
        <v>75500</v>
      </c>
      <c r="J139" s="3">
        <f t="shared" si="49"/>
        <v>100037.5</v>
      </c>
      <c r="K139" s="3">
        <f t="shared" si="50"/>
        <v>53410</v>
      </c>
      <c r="L139" s="2">
        <f t="shared" si="51"/>
        <v>46.610021242034236</v>
      </c>
      <c r="M139" s="3">
        <f t="shared" si="52"/>
        <v>100037.5</v>
      </c>
      <c r="N139" s="3">
        <f t="shared" si="53"/>
        <v>55944</v>
      </c>
      <c r="O139" s="2">
        <f t="shared" si="54"/>
        <v>44.076971135824067</v>
      </c>
      <c r="P139" s="3">
        <v>75500</v>
      </c>
      <c r="Q139" s="3">
        <f t="shared" si="55"/>
        <v>100037.5</v>
      </c>
      <c r="R139" s="3">
        <f t="shared" si="56"/>
        <v>53410</v>
      </c>
      <c r="S139" s="2">
        <f t="shared" si="57"/>
        <v>46.610021242034236</v>
      </c>
    </row>
    <row r="140" spans="1:19">
      <c r="A140" s="3">
        <v>76000</v>
      </c>
      <c r="B140" s="3">
        <f t="shared" si="42"/>
        <v>101840</v>
      </c>
      <c r="C140" s="3">
        <f t="shared" si="43"/>
        <v>54434</v>
      </c>
      <c r="D140" s="2">
        <f t="shared" si="44"/>
        <v>46.549489395129619</v>
      </c>
      <c r="E140" s="2">
        <f t="shared" si="45"/>
        <v>39.618620714994307</v>
      </c>
      <c r="F140" s="3">
        <f t="shared" si="46"/>
        <v>56668</v>
      </c>
      <c r="G140" s="2">
        <f t="shared" si="47"/>
        <v>44.355852317360565</v>
      </c>
      <c r="H140" s="2">
        <f t="shared" si="48"/>
        <v>34.114491423731209</v>
      </c>
      <c r="I140" s="3">
        <v>76000</v>
      </c>
      <c r="J140" s="3">
        <f t="shared" si="49"/>
        <v>100700</v>
      </c>
      <c r="K140" s="3">
        <f t="shared" si="50"/>
        <v>53750</v>
      </c>
      <c r="L140" s="2">
        <f t="shared" si="51"/>
        <v>46.623634558093343</v>
      </c>
      <c r="M140" s="3">
        <f t="shared" si="52"/>
        <v>100700</v>
      </c>
      <c r="N140" s="3">
        <f t="shared" si="53"/>
        <v>56284</v>
      </c>
      <c r="O140" s="2">
        <f t="shared" si="54"/>
        <v>44.107249255213503</v>
      </c>
      <c r="P140" s="3">
        <v>76000</v>
      </c>
      <c r="Q140" s="3">
        <f t="shared" si="55"/>
        <v>100700</v>
      </c>
      <c r="R140" s="3">
        <f t="shared" si="56"/>
        <v>53750</v>
      </c>
      <c r="S140" s="2">
        <f t="shared" si="57"/>
        <v>46.623634558093343</v>
      </c>
    </row>
    <row r="141" spans="1:19">
      <c r="A141" s="3">
        <v>76500</v>
      </c>
      <c r="B141" s="3">
        <f t="shared" si="42"/>
        <v>102510</v>
      </c>
      <c r="C141" s="3">
        <f t="shared" si="43"/>
        <v>54778.5</v>
      </c>
      <c r="D141" s="2">
        <f t="shared" si="44"/>
        <v>46.562774363476734</v>
      </c>
      <c r="E141" s="2">
        <f t="shared" si="45"/>
        <v>39.653331142692842</v>
      </c>
      <c r="F141" s="3">
        <f t="shared" si="46"/>
        <v>57012.5</v>
      </c>
      <c r="G141" s="2">
        <f t="shared" si="47"/>
        <v>44.383474782948007</v>
      </c>
      <c r="H141" s="2">
        <f t="shared" si="48"/>
        <v>34.18110063582548</v>
      </c>
      <c r="I141" s="3">
        <v>76500</v>
      </c>
      <c r="J141" s="3">
        <f t="shared" si="49"/>
        <v>101362.5</v>
      </c>
      <c r="K141" s="3">
        <f t="shared" si="50"/>
        <v>54090</v>
      </c>
      <c r="L141" s="2">
        <f t="shared" si="51"/>
        <v>46.637069922308541</v>
      </c>
      <c r="M141" s="3">
        <f t="shared" si="52"/>
        <v>101362.5</v>
      </c>
      <c r="N141" s="3">
        <f t="shared" si="53"/>
        <v>56624</v>
      </c>
      <c r="O141" s="2">
        <f t="shared" si="54"/>
        <v>44.137131582192623</v>
      </c>
      <c r="P141" s="3">
        <v>76500</v>
      </c>
      <c r="Q141" s="3">
        <f t="shared" si="55"/>
        <v>101362.5</v>
      </c>
      <c r="R141" s="3">
        <f t="shared" si="56"/>
        <v>54090</v>
      </c>
      <c r="S141" s="2">
        <f t="shared" si="57"/>
        <v>46.637069922308541</v>
      </c>
    </row>
    <row r="142" spans="1:19">
      <c r="A142" s="3">
        <v>77000</v>
      </c>
      <c r="B142" s="3">
        <f t="shared" si="42"/>
        <v>103180</v>
      </c>
      <c r="C142" s="3">
        <f t="shared" si="43"/>
        <v>55123</v>
      </c>
      <c r="D142" s="2">
        <f t="shared" si="44"/>
        <v>46.575886799767396</v>
      </c>
      <c r="E142" s="2">
        <f t="shared" si="45"/>
        <v>39.687607713658544</v>
      </c>
      <c r="F142" s="3">
        <f t="shared" si="46"/>
        <v>57357</v>
      </c>
      <c r="G142" s="2">
        <f t="shared" si="47"/>
        <v>44.410738515216124</v>
      </c>
      <c r="H142" s="2">
        <f t="shared" si="48"/>
        <v>34.246909705877229</v>
      </c>
      <c r="I142" s="3">
        <v>77000</v>
      </c>
      <c r="J142" s="3">
        <f t="shared" si="49"/>
        <v>102025</v>
      </c>
      <c r="K142" s="3">
        <f t="shared" si="50"/>
        <v>54430</v>
      </c>
      <c r="L142" s="2">
        <f t="shared" si="51"/>
        <v>46.650330801274201</v>
      </c>
      <c r="M142" s="3">
        <f t="shared" si="52"/>
        <v>102025</v>
      </c>
      <c r="N142" s="3">
        <f t="shared" si="53"/>
        <v>56964</v>
      </c>
      <c r="O142" s="2">
        <f t="shared" si="54"/>
        <v>44.166625827003188</v>
      </c>
      <c r="P142" s="3">
        <v>77000</v>
      </c>
      <c r="Q142" s="3">
        <f t="shared" si="55"/>
        <v>102025</v>
      </c>
      <c r="R142" s="3">
        <f t="shared" si="56"/>
        <v>54430</v>
      </c>
      <c r="S142" s="2">
        <f t="shared" si="57"/>
        <v>46.650330801274201</v>
      </c>
    </row>
    <row r="143" spans="1:19">
      <c r="A143" s="3">
        <v>77500</v>
      </c>
      <c r="B143" s="3">
        <f t="shared" si="42"/>
        <v>103850</v>
      </c>
      <c r="C143" s="3">
        <f t="shared" si="43"/>
        <v>55467.5</v>
      </c>
      <c r="D143" s="2">
        <f t="shared" si="44"/>
        <v>46.588830043331733</v>
      </c>
      <c r="E143" s="2">
        <f t="shared" si="45"/>
        <v>39.721458511741112</v>
      </c>
      <c r="F143" s="3">
        <f t="shared" si="46"/>
        <v>57701.5</v>
      </c>
      <c r="G143" s="2">
        <f t="shared" si="47"/>
        <v>44.437650457390468</v>
      </c>
      <c r="H143" s="2">
        <f t="shared" si="48"/>
        <v>34.311932965347516</v>
      </c>
      <c r="I143" s="3">
        <v>77500</v>
      </c>
      <c r="J143" s="3">
        <f t="shared" si="49"/>
        <v>102687.5</v>
      </c>
      <c r="K143" s="3">
        <f t="shared" si="50"/>
        <v>54770</v>
      </c>
      <c r="L143" s="2">
        <f t="shared" si="51"/>
        <v>46.663420572124167</v>
      </c>
      <c r="M143" s="3">
        <f t="shared" si="52"/>
        <v>102687.5</v>
      </c>
      <c r="N143" s="3">
        <f t="shared" si="53"/>
        <v>57304</v>
      </c>
      <c r="O143" s="2">
        <f t="shared" si="54"/>
        <v>44.195739500912964</v>
      </c>
      <c r="P143" s="3">
        <v>77500</v>
      </c>
      <c r="Q143" s="3">
        <f t="shared" si="55"/>
        <v>102687.5</v>
      </c>
      <c r="R143" s="3">
        <f t="shared" si="56"/>
        <v>54770</v>
      </c>
      <c r="S143" s="2">
        <f t="shared" si="57"/>
        <v>46.663420572124167</v>
      </c>
    </row>
    <row r="144" spans="1:19">
      <c r="A144" s="3">
        <v>78000</v>
      </c>
      <c r="B144" s="3">
        <f t="shared" si="42"/>
        <v>104520</v>
      </c>
      <c r="C144" s="3">
        <f t="shared" si="43"/>
        <v>55812</v>
      </c>
      <c r="D144" s="2">
        <f t="shared" si="44"/>
        <v>46.601607347876005</v>
      </c>
      <c r="E144" s="2">
        <f t="shared" si="45"/>
        <v>39.754891421199737</v>
      </c>
      <c r="F144" s="3">
        <f t="shared" si="46"/>
        <v>58046</v>
      </c>
      <c r="G144" s="2">
        <f t="shared" si="47"/>
        <v>44.464217374665139</v>
      </c>
      <c r="H144" s="2">
        <f t="shared" si="48"/>
        <v>34.37618440547152</v>
      </c>
      <c r="I144" s="3">
        <v>78000</v>
      </c>
      <c r="J144" s="3">
        <f t="shared" si="49"/>
        <v>103350</v>
      </c>
      <c r="K144" s="3">
        <f t="shared" si="50"/>
        <v>55110</v>
      </c>
      <c r="L144" s="2">
        <f t="shared" si="51"/>
        <v>46.676342525399129</v>
      </c>
      <c r="M144" s="3">
        <f t="shared" si="52"/>
        <v>103350</v>
      </c>
      <c r="N144" s="3">
        <f t="shared" si="53"/>
        <v>57644</v>
      </c>
      <c r="O144" s="2">
        <f t="shared" si="54"/>
        <v>44.224479922593133</v>
      </c>
      <c r="P144" s="3">
        <v>78000</v>
      </c>
      <c r="Q144" s="3">
        <f t="shared" si="55"/>
        <v>103350</v>
      </c>
      <c r="R144" s="3">
        <f t="shared" si="56"/>
        <v>55110</v>
      </c>
      <c r="S144" s="2">
        <f t="shared" si="57"/>
        <v>46.676342525399129</v>
      </c>
    </row>
    <row r="145" spans="1:19">
      <c r="A145" s="3">
        <v>78500</v>
      </c>
      <c r="B145" s="3">
        <f t="shared" si="42"/>
        <v>105190</v>
      </c>
      <c r="C145" s="3">
        <f t="shared" si="43"/>
        <v>56156.5</v>
      </c>
      <c r="D145" s="2">
        <f t="shared" si="44"/>
        <v>46.614221884209528</v>
      </c>
      <c r="E145" s="2">
        <f t="shared" si="45"/>
        <v>39.787914132825229</v>
      </c>
      <c r="F145" s="3">
        <f t="shared" si="46"/>
        <v>58390.5</v>
      </c>
      <c r="G145" s="2">
        <f t="shared" si="47"/>
        <v>44.490445859872615</v>
      </c>
      <c r="H145" s="2">
        <f t="shared" si="48"/>
        <v>34.439677687295024</v>
      </c>
      <c r="I145" s="3">
        <v>78500</v>
      </c>
      <c r="J145" s="3">
        <f t="shared" si="49"/>
        <v>104012.5</v>
      </c>
      <c r="K145" s="3">
        <f t="shared" si="50"/>
        <v>55450</v>
      </c>
      <c r="L145" s="2">
        <f t="shared" si="51"/>
        <v>46.689099867804352</v>
      </c>
      <c r="M145" s="3">
        <f t="shared" si="52"/>
        <v>104012.5</v>
      </c>
      <c r="N145" s="3">
        <f t="shared" si="53"/>
        <v>57984</v>
      </c>
      <c r="O145" s="2">
        <f t="shared" si="54"/>
        <v>44.252854224251891</v>
      </c>
      <c r="P145" s="3">
        <v>78500</v>
      </c>
      <c r="Q145" s="3">
        <f t="shared" si="55"/>
        <v>104012.5</v>
      </c>
      <c r="R145" s="3">
        <f t="shared" si="56"/>
        <v>55450</v>
      </c>
      <c r="S145" s="2">
        <f t="shared" si="57"/>
        <v>46.689099867804352</v>
      </c>
    </row>
    <row r="146" spans="1:19">
      <c r="A146" s="3">
        <v>79000</v>
      </c>
      <c r="B146" s="3">
        <f t="shared" si="42"/>
        <v>105860</v>
      </c>
      <c r="C146" s="3">
        <f t="shared" si="43"/>
        <v>56501</v>
      </c>
      <c r="D146" s="2">
        <f t="shared" si="44"/>
        <v>46.626676742867943</v>
      </c>
      <c r="E146" s="2">
        <f t="shared" si="45"/>
        <v>39.820534149838053</v>
      </c>
      <c r="F146" s="3">
        <f t="shared" si="46"/>
        <v>58735</v>
      </c>
      <c r="G146" s="2">
        <f t="shared" si="47"/>
        <v>44.516342338938216</v>
      </c>
      <c r="H146" s="2">
        <f t="shared" si="48"/>
        <v>34.502426151357795</v>
      </c>
      <c r="I146" s="3">
        <v>79000</v>
      </c>
      <c r="J146" s="3">
        <f t="shared" si="49"/>
        <v>104675</v>
      </c>
      <c r="K146" s="3">
        <f t="shared" si="50"/>
        <v>55790</v>
      </c>
      <c r="L146" s="2">
        <f t="shared" si="51"/>
        <v>46.701695724862667</v>
      </c>
      <c r="M146" s="3">
        <f t="shared" si="52"/>
        <v>104675</v>
      </c>
      <c r="N146" s="3">
        <f t="shared" si="53"/>
        <v>58324</v>
      </c>
      <c r="O146" s="2">
        <f t="shared" si="54"/>
        <v>44.280869357535231</v>
      </c>
      <c r="P146" s="3">
        <v>79000</v>
      </c>
      <c r="Q146" s="3">
        <f t="shared" si="55"/>
        <v>104675</v>
      </c>
      <c r="R146" s="3">
        <f t="shared" si="56"/>
        <v>55790</v>
      </c>
      <c r="S146" s="2">
        <f t="shared" si="57"/>
        <v>46.701695724862667</v>
      </c>
    </row>
    <row r="147" spans="1:19">
      <c r="A147" s="3">
        <v>79500</v>
      </c>
      <c r="B147" s="3">
        <f t="shared" si="42"/>
        <v>106530</v>
      </c>
      <c r="C147" s="3">
        <f t="shared" si="43"/>
        <v>56845.5</v>
      </c>
      <c r="D147" s="2">
        <f t="shared" si="44"/>
        <v>46.638974936637567</v>
      </c>
      <c r="E147" s="2">
        <f t="shared" si="45"/>
        <v>39.85275879357205</v>
      </c>
      <c r="F147" s="3">
        <f t="shared" si="46"/>
        <v>59079.5</v>
      </c>
      <c r="G147" s="2">
        <f t="shared" si="47"/>
        <v>44.541913076128793</v>
      </c>
      <c r="H147" s="2">
        <f t="shared" si="48"/>
        <v>34.564442827038143</v>
      </c>
      <c r="I147" s="3">
        <v>79500</v>
      </c>
      <c r="J147" s="3">
        <f t="shared" si="49"/>
        <v>105337.5</v>
      </c>
      <c r="K147" s="3">
        <f t="shared" si="50"/>
        <v>56130</v>
      </c>
      <c r="L147" s="2">
        <f t="shared" si="51"/>
        <v>46.714133143467421</v>
      </c>
      <c r="M147" s="3">
        <f t="shared" si="52"/>
        <v>105337.5</v>
      </c>
      <c r="N147" s="3">
        <f t="shared" si="53"/>
        <v>58664</v>
      </c>
      <c r="O147" s="2">
        <f t="shared" si="54"/>
        <v>44.308532099204939</v>
      </c>
      <c r="P147" s="3">
        <v>79500</v>
      </c>
      <c r="Q147" s="3">
        <f t="shared" si="55"/>
        <v>105337.5</v>
      </c>
      <c r="R147" s="3">
        <f t="shared" si="56"/>
        <v>56130</v>
      </c>
      <c r="S147" s="2">
        <f t="shared" si="57"/>
        <v>46.714133143467421</v>
      </c>
    </row>
    <row r="148" spans="1:19">
      <c r="A148" s="3">
        <v>80000</v>
      </c>
      <c r="B148" s="3">
        <f t="shared" si="42"/>
        <v>107200</v>
      </c>
      <c r="C148" s="3">
        <f t="shared" si="43"/>
        <v>57190</v>
      </c>
      <c r="D148" s="2">
        <f t="shared" si="44"/>
        <v>46.651119402985074</v>
      </c>
      <c r="E148" s="2">
        <f t="shared" si="45"/>
        <v>39.884595208952618</v>
      </c>
      <c r="F148" s="3">
        <f t="shared" si="46"/>
        <v>59424</v>
      </c>
      <c r="G148" s="2">
        <f t="shared" si="47"/>
        <v>44.567164179104481</v>
      </c>
      <c r="H148" s="2">
        <f t="shared" si="48"/>
        <v>34.625740441572425</v>
      </c>
      <c r="I148" s="3">
        <v>80000</v>
      </c>
      <c r="J148" s="3">
        <f t="shared" si="49"/>
        <v>106000</v>
      </c>
      <c r="K148" s="3">
        <f t="shared" si="50"/>
        <v>56470</v>
      </c>
      <c r="L148" s="2">
        <f t="shared" si="51"/>
        <v>46.726415094339622</v>
      </c>
      <c r="M148" s="3">
        <f t="shared" si="52"/>
        <v>106000</v>
      </c>
      <c r="N148" s="3">
        <f t="shared" si="53"/>
        <v>59004</v>
      </c>
      <c r="O148" s="2">
        <f t="shared" si="54"/>
        <v>44.33584905660377</v>
      </c>
      <c r="P148" s="3">
        <v>80000</v>
      </c>
      <c r="Q148" s="3">
        <f t="shared" si="55"/>
        <v>106000</v>
      </c>
      <c r="R148" s="3">
        <f t="shared" si="56"/>
        <v>56470</v>
      </c>
      <c r="S148" s="2">
        <f t="shared" si="57"/>
        <v>46.726415094339622</v>
      </c>
    </row>
    <row r="149" spans="1:19">
      <c r="A149" s="3">
        <v>80500</v>
      </c>
      <c r="B149" s="3">
        <f t="shared" si="42"/>
        <v>107870</v>
      </c>
      <c r="C149" s="3">
        <f t="shared" si="43"/>
        <v>57534.5</v>
      </c>
      <c r="D149" s="2">
        <f t="shared" si="44"/>
        <v>46.663113006396593</v>
      </c>
      <c r="E149" s="2">
        <f t="shared" si="45"/>
        <v>39.916050369778134</v>
      </c>
      <c r="F149" s="3">
        <f t="shared" si="46"/>
        <v>59768.5</v>
      </c>
      <c r="G149" s="2">
        <f t="shared" si="47"/>
        <v>44.592101603782332</v>
      </c>
      <c r="H149" s="2">
        <f t="shared" si="48"/>
        <v>34.686331428762642</v>
      </c>
      <c r="I149" s="3">
        <v>80500</v>
      </c>
      <c r="J149" s="3">
        <f t="shared" si="49"/>
        <v>106662.5</v>
      </c>
      <c r="K149" s="3">
        <f t="shared" si="50"/>
        <v>56810</v>
      </c>
      <c r="L149" s="2">
        <f t="shared" si="51"/>
        <v>46.738544474393528</v>
      </c>
      <c r="M149" s="3">
        <f t="shared" si="52"/>
        <v>106662.5</v>
      </c>
      <c r="N149" s="3">
        <f t="shared" si="53"/>
        <v>59344</v>
      </c>
      <c r="O149" s="2">
        <f t="shared" si="54"/>
        <v>44.36282667291691</v>
      </c>
      <c r="P149" s="3">
        <v>80500</v>
      </c>
      <c r="Q149" s="3">
        <f t="shared" si="55"/>
        <v>106662.5</v>
      </c>
      <c r="R149" s="3">
        <f t="shared" si="56"/>
        <v>56810</v>
      </c>
      <c r="S149" s="2">
        <f t="shared" si="57"/>
        <v>46.738544474393528</v>
      </c>
    </row>
    <row r="150" spans="1:19">
      <c r="A150" s="3">
        <v>81000</v>
      </c>
      <c r="B150" s="3">
        <f t="shared" si="42"/>
        <v>108540</v>
      </c>
      <c r="C150" s="3">
        <f t="shared" si="43"/>
        <v>57879</v>
      </c>
      <c r="D150" s="2">
        <f t="shared" si="44"/>
        <v>46.674958540630186</v>
      </c>
      <c r="E150" s="2">
        <f t="shared" si="45"/>
        <v>39.947131083812778</v>
      </c>
      <c r="F150" s="3">
        <f t="shared" si="46"/>
        <v>60113</v>
      </c>
      <c r="G150" s="2">
        <f t="shared" si="47"/>
        <v>44.616731159019722</v>
      </c>
      <c r="H150" s="2">
        <f t="shared" si="48"/>
        <v>34.746227937384596</v>
      </c>
      <c r="I150" s="3">
        <v>81000</v>
      </c>
      <c r="J150" s="3">
        <f t="shared" si="49"/>
        <v>107325</v>
      </c>
      <c r="K150" s="3">
        <f t="shared" si="50"/>
        <v>57150</v>
      </c>
      <c r="L150" s="2">
        <f t="shared" si="51"/>
        <v>46.750524109014677</v>
      </c>
      <c r="M150" s="3">
        <f t="shared" si="52"/>
        <v>107325</v>
      </c>
      <c r="N150" s="3">
        <f t="shared" si="53"/>
        <v>59684</v>
      </c>
      <c r="O150" s="2">
        <f t="shared" si="54"/>
        <v>44.389471232238527</v>
      </c>
      <c r="P150" s="3">
        <v>81000</v>
      </c>
      <c r="Q150" s="3">
        <f t="shared" si="55"/>
        <v>107325</v>
      </c>
      <c r="R150" s="3">
        <f t="shared" si="56"/>
        <v>57150</v>
      </c>
      <c r="S150" s="2">
        <f t="shared" si="57"/>
        <v>46.750524109014677</v>
      </c>
    </row>
    <row r="151" spans="1:19">
      <c r="A151" s="3">
        <v>81500</v>
      </c>
      <c r="B151" s="3">
        <f t="shared" si="42"/>
        <v>109210</v>
      </c>
      <c r="C151" s="3">
        <f t="shared" si="43"/>
        <v>58223.5</v>
      </c>
      <c r="D151" s="2">
        <f t="shared" si="44"/>
        <v>46.686658730885448</v>
      </c>
      <c r="E151" s="2">
        <f t="shared" si="45"/>
        <v>39.977843997698528</v>
      </c>
      <c r="F151" s="3">
        <f t="shared" si="46"/>
        <v>60457.5</v>
      </c>
      <c r="G151" s="2">
        <f t="shared" si="47"/>
        <v>44.641058511125351</v>
      </c>
      <c r="H151" s="2">
        <f t="shared" si="48"/>
        <v>34.805441839308607</v>
      </c>
      <c r="I151" s="3">
        <v>81500</v>
      </c>
      <c r="J151" s="3">
        <f t="shared" si="49"/>
        <v>107987.5</v>
      </c>
      <c r="K151" s="3">
        <f t="shared" si="50"/>
        <v>57490</v>
      </c>
      <c r="L151" s="2">
        <f t="shared" si="51"/>
        <v>46.762356754253965</v>
      </c>
      <c r="M151" s="3">
        <f t="shared" si="52"/>
        <v>107987.5</v>
      </c>
      <c r="N151" s="3">
        <f t="shared" si="53"/>
        <v>60024</v>
      </c>
      <c r="O151" s="2">
        <f t="shared" si="54"/>
        <v>44.415788864451905</v>
      </c>
      <c r="P151" s="3">
        <v>81500</v>
      </c>
      <c r="Q151" s="3">
        <f t="shared" si="55"/>
        <v>107987.5</v>
      </c>
      <c r="R151" s="3">
        <f t="shared" si="56"/>
        <v>57490</v>
      </c>
      <c r="S151" s="2">
        <f t="shared" si="57"/>
        <v>46.762356754253965</v>
      </c>
    </row>
    <row r="152" spans="1:19">
      <c r="A152" s="3">
        <v>82000</v>
      </c>
      <c r="B152" s="3">
        <f t="shared" si="42"/>
        <v>109880</v>
      </c>
      <c r="C152" s="3">
        <f t="shared" si="43"/>
        <v>58568</v>
      </c>
      <c r="D152" s="2">
        <f t="shared" si="44"/>
        <v>46.698216235893703</v>
      </c>
      <c r="E152" s="2">
        <f t="shared" si="45"/>
        <v>40.008195601693757</v>
      </c>
      <c r="F152" s="3">
        <f t="shared" si="46"/>
        <v>60802</v>
      </c>
      <c r="G152" s="2">
        <f t="shared" si="47"/>
        <v>44.665089188205314</v>
      </c>
      <c r="H152" s="2">
        <f t="shared" si="48"/>
        <v>34.863984737344168</v>
      </c>
      <c r="I152" s="3">
        <v>82000</v>
      </c>
      <c r="J152" s="3">
        <f t="shared" si="49"/>
        <v>108650</v>
      </c>
      <c r="K152" s="3">
        <f t="shared" si="50"/>
        <v>57830</v>
      </c>
      <c r="L152" s="2">
        <f t="shared" si="51"/>
        <v>46.774045098941556</v>
      </c>
      <c r="M152" s="3">
        <f t="shared" si="52"/>
        <v>108650</v>
      </c>
      <c r="N152" s="3">
        <f t="shared" si="53"/>
        <v>60364</v>
      </c>
      <c r="O152" s="2">
        <f t="shared" si="54"/>
        <v>44.441785549930977</v>
      </c>
      <c r="P152" s="3">
        <v>82000</v>
      </c>
      <c r="Q152" s="3">
        <f t="shared" si="55"/>
        <v>108650</v>
      </c>
      <c r="R152" s="3">
        <f t="shared" si="56"/>
        <v>57830</v>
      </c>
      <c r="S152" s="2">
        <f t="shared" si="57"/>
        <v>46.774045098941556</v>
      </c>
    </row>
    <row r="153" spans="1:19">
      <c r="A153" s="3">
        <v>82500</v>
      </c>
      <c r="B153" s="3">
        <f t="shared" si="42"/>
        <v>110550</v>
      </c>
      <c r="C153" s="3">
        <f t="shared" si="43"/>
        <v>58912.5</v>
      </c>
      <c r="D153" s="2">
        <f t="shared" si="44"/>
        <v>46.709633649932158</v>
      </c>
      <c r="E153" s="2">
        <f t="shared" si="45"/>
        <v>40.038192234245699</v>
      </c>
      <c r="F153" s="3">
        <f t="shared" si="46"/>
        <v>61146.5</v>
      </c>
      <c r="G153" s="2">
        <f t="shared" si="47"/>
        <v>44.688828584350972</v>
      </c>
      <c r="H153" s="2">
        <f t="shared" si="48"/>
        <v>34.921867972819378</v>
      </c>
      <c r="I153" s="3">
        <v>82500</v>
      </c>
      <c r="J153" s="3">
        <f t="shared" si="49"/>
        <v>109312.5</v>
      </c>
      <c r="K153" s="3">
        <f t="shared" si="50"/>
        <v>58170</v>
      </c>
      <c r="L153" s="2">
        <f t="shared" si="51"/>
        <v>46.785591766723847</v>
      </c>
      <c r="M153" s="3">
        <f t="shared" si="52"/>
        <v>109312.5</v>
      </c>
      <c r="N153" s="3">
        <f t="shared" si="53"/>
        <v>60704</v>
      </c>
      <c r="O153" s="2">
        <f t="shared" si="54"/>
        <v>44.4674671240709</v>
      </c>
      <c r="P153" s="3">
        <v>82500</v>
      </c>
      <c r="Q153" s="3">
        <f t="shared" si="55"/>
        <v>109312.5</v>
      </c>
      <c r="R153" s="3">
        <f t="shared" si="56"/>
        <v>58170</v>
      </c>
      <c r="S153" s="2">
        <f t="shared" si="57"/>
        <v>46.785591766723847</v>
      </c>
    </row>
    <row r="154" spans="1:19">
      <c r="A154" s="3">
        <v>83000</v>
      </c>
      <c r="B154" s="3">
        <f t="shared" si="42"/>
        <v>111220</v>
      </c>
      <c r="C154" s="3">
        <f t="shared" si="43"/>
        <v>59257</v>
      </c>
      <c r="D154" s="2">
        <f t="shared" si="44"/>
        <v>46.720913504765335</v>
      </c>
      <c r="E154" s="2">
        <f t="shared" si="45"/>
        <v>40.067840086403294</v>
      </c>
      <c r="F154" s="3">
        <f t="shared" si="46"/>
        <v>61491</v>
      </c>
      <c r="G154" s="2">
        <f t="shared" si="47"/>
        <v>44.712281963675601</v>
      </c>
      <c r="H154" s="2">
        <f t="shared" si="48"/>
        <v>34.979102632905629</v>
      </c>
      <c r="I154" s="3">
        <v>83000</v>
      </c>
      <c r="J154" s="3">
        <f t="shared" si="49"/>
        <v>109975</v>
      </c>
      <c r="K154" s="3">
        <f t="shared" si="50"/>
        <v>58510</v>
      </c>
      <c r="L154" s="2">
        <f t="shared" si="51"/>
        <v>46.79699931802682</v>
      </c>
      <c r="M154" s="3">
        <f t="shared" si="52"/>
        <v>109975</v>
      </c>
      <c r="N154" s="3">
        <f t="shared" si="53"/>
        <v>61044</v>
      </c>
      <c r="O154" s="2">
        <f t="shared" si="54"/>
        <v>44.492839281654923</v>
      </c>
      <c r="P154" s="3">
        <v>83000</v>
      </c>
      <c r="Q154" s="3">
        <f t="shared" si="55"/>
        <v>109975</v>
      </c>
      <c r="R154" s="3">
        <f t="shared" si="56"/>
        <v>58510</v>
      </c>
      <c r="S154" s="2">
        <f t="shared" si="57"/>
        <v>46.79699931802682</v>
      </c>
    </row>
    <row r="155" spans="1:19">
      <c r="A155" s="3">
        <v>83500</v>
      </c>
      <c r="B155" s="3">
        <f t="shared" si="42"/>
        <v>111890</v>
      </c>
      <c r="C155" s="3">
        <f t="shared" si="43"/>
        <v>59601.5</v>
      </c>
      <c r="D155" s="2">
        <f t="shared" si="44"/>
        <v>46.732058271516671</v>
      </c>
      <c r="E155" s="2">
        <f t="shared" si="45"/>
        <v>40.09714520607703</v>
      </c>
      <c r="F155" s="3">
        <f t="shared" si="46"/>
        <v>61835.5</v>
      </c>
      <c r="G155" s="2">
        <f t="shared" si="47"/>
        <v>44.735454464205915</v>
      </c>
      <c r="H155" s="2">
        <f t="shared" si="48"/>
        <v>35.035699557697441</v>
      </c>
      <c r="I155" s="3">
        <v>83500</v>
      </c>
      <c r="J155" s="3">
        <f t="shared" si="49"/>
        <v>110637.5</v>
      </c>
      <c r="K155" s="3">
        <f t="shared" si="50"/>
        <v>58850</v>
      </c>
      <c r="L155" s="2">
        <f t="shared" si="51"/>
        <v>46.808270251948933</v>
      </c>
      <c r="M155" s="3">
        <f t="shared" si="52"/>
        <v>110637.5</v>
      </c>
      <c r="N155" s="3">
        <f t="shared" si="53"/>
        <v>61384</v>
      </c>
      <c r="O155" s="2">
        <f t="shared" si="54"/>
        <v>44.517907581064286</v>
      </c>
      <c r="P155" s="3">
        <v>83500</v>
      </c>
      <c r="Q155" s="3">
        <f t="shared" si="55"/>
        <v>110637.5</v>
      </c>
      <c r="R155" s="3">
        <f t="shared" si="56"/>
        <v>58850</v>
      </c>
      <c r="S155" s="2">
        <f t="shared" si="57"/>
        <v>46.808270251948933</v>
      </c>
    </row>
    <row r="156" spans="1:19">
      <c r="A156" s="3">
        <v>84000</v>
      </c>
      <c r="B156" s="3">
        <f t="shared" si="42"/>
        <v>112560</v>
      </c>
      <c r="C156" s="3">
        <f t="shared" si="43"/>
        <v>59946</v>
      </c>
      <c r="D156" s="2">
        <f t="shared" si="44"/>
        <v>46.743070362473347</v>
      </c>
      <c r="E156" s="2">
        <f t="shared" si="45"/>
        <v>40.126113502151938</v>
      </c>
      <c r="F156" s="3">
        <f t="shared" si="46"/>
        <v>62180</v>
      </c>
      <c r="G156" s="2">
        <f t="shared" si="47"/>
        <v>44.758351101634688</v>
      </c>
      <c r="H156" s="2">
        <f t="shared" si="48"/>
        <v>35.091669347056929</v>
      </c>
      <c r="I156" s="3">
        <v>84000</v>
      </c>
      <c r="J156" s="3">
        <f t="shared" si="49"/>
        <v>111300</v>
      </c>
      <c r="K156" s="3">
        <f t="shared" si="50"/>
        <v>59190</v>
      </c>
      <c r="L156" s="2">
        <f t="shared" si="51"/>
        <v>46.819407008086259</v>
      </c>
      <c r="M156" s="3">
        <f t="shared" si="52"/>
        <v>111300</v>
      </c>
      <c r="N156" s="3">
        <f t="shared" si="53"/>
        <v>61724</v>
      </c>
      <c r="O156" s="2">
        <f t="shared" si="54"/>
        <v>44.542677448337827</v>
      </c>
      <c r="P156" s="3">
        <v>84000</v>
      </c>
      <c r="Q156" s="3">
        <f t="shared" si="55"/>
        <v>111300</v>
      </c>
      <c r="R156" s="3">
        <f t="shared" si="56"/>
        <v>59190</v>
      </c>
      <c r="S156" s="2">
        <f t="shared" si="57"/>
        <v>46.819407008086259</v>
      </c>
    </row>
    <row r="157" spans="1:19">
      <c r="A157" s="3">
        <v>84500</v>
      </c>
      <c r="B157" s="3">
        <f t="shared" si="42"/>
        <v>113230</v>
      </c>
      <c r="C157" s="3">
        <f t="shared" si="43"/>
        <v>60290.5</v>
      </c>
      <c r="D157" s="2">
        <f t="shared" si="44"/>
        <v>46.753952132826988</v>
      </c>
      <c r="E157" s="2">
        <f t="shared" si="45"/>
        <v>40.154750748459541</v>
      </c>
      <c r="F157" s="3">
        <f t="shared" si="46"/>
        <v>62524.5</v>
      </c>
      <c r="G157" s="2">
        <f t="shared" si="47"/>
        <v>44.780976772940036</v>
      </c>
      <c r="H157" s="2">
        <f t="shared" si="48"/>
        <v>35.147022367232047</v>
      </c>
      <c r="I157" s="3">
        <v>84500</v>
      </c>
      <c r="J157" s="3">
        <f t="shared" si="49"/>
        <v>111962.5</v>
      </c>
      <c r="K157" s="3">
        <f t="shared" si="50"/>
        <v>59530</v>
      </c>
      <c r="L157" s="2">
        <f t="shared" si="51"/>
        <v>46.830411968292957</v>
      </c>
      <c r="M157" s="3">
        <f t="shared" si="52"/>
        <v>111962.5</v>
      </c>
      <c r="N157" s="3">
        <f t="shared" si="53"/>
        <v>62064</v>
      </c>
      <c r="O157" s="2">
        <f t="shared" si="54"/>
        <v>44.567154181087417</v>
      </c>
      <c r="P157" s="3">
        <v>84500</v>
      </c>
      <c r="Q157" s="3">
        <f t="shared" si="55"/>
        <v>111962.5</v>
      </c>
      <c r="R157" s="3">
        <f t="shared" si="56"/>
        <v>59530</v>
      </c>
      <c r="S157" s="2">
        <f t="shared" si="57"/>
        <v>46.830411968292957</v>
      </c>
    </row>
    <row r="158" spans="1:19">
      <c r="A158" s="3">
        <v>85000</v>
      </c>
      <c r="B158" s="3">
        <f t="shared" si="42"/>
        <v>113900</v>
      </c>
      <c r="C158" s="3">
        <f t="shared" si="43"/>
        <v>60635</v>
      </c>
      <c r="D158" s="2">
        <f t="shared" si="44"/>
        <v>46.764705882352942</v>
      </c>
      <c r="E158" s="2">
        <f t="shared" si="45"/>
        <v>40.183062587614415</v>
      </c>
      <c r="F158" s="3">
        <f t="shared" si="46"/>
        <v>62869</v>
      </c>
      <c r="G158" s="2">
        <f t="shared" si="47"/>
        <v>44.803336259877085</v>
      </c>
      <c r="H158" s="2">
        <f t="shared" si="48"/>
        <v>35.201768757257149</v>
      </c>
      <c r="I158" s="3">
        <v>85000</v>
      </c>
      <c r="J158" s="3">
        <f t="shared" si="49"/>
        <v>112625</v>
      </c>
      <c r="K158" s="3">
        <f t="shared" si="50"/>
        <v>59870</v>
      </c>
      <c r="L158" s="2">
        <f t="shared" si="51"/>
        <v>46.841287458379576</v>
      </c>
      <c r="M158" s="3">
        <f t="shared" si="52"/>
        <v>112625</v>
      </c>
      <c r="N158" s="3">
        <f t="shared" si="53"/>
        <v>62404</v>
      </c>
      <c r="O158" s="2">
        <f t="shared" si="54"/>
        <v>44.591342952275248</v>
      </c>
      <c r="P158" s="3">
        <v>85000</v>
      </c>
      <c r="Q158" s="3">
        <f t="shared" si="55"/>
        <v>112625</v>
      </c>
      <c r="R158" s="3">
        <f t="shared" si="56"/>
        <v>59870</v>
      </c>
      <c r="S158" s="2">
        <f t="shared" si="57"/>
        <v>46.841287458379576</v>
      </c>
    </row>
    <row r="159" spans="1:19">
      <c r="A159" s="3">
        <v>85500</v>
      </c>
      <c r="B159" s="3">
        <f t="shared" si="42"/>
        <v>114570</v>
      </c>
      <c r="C159" s="3">
        <f t="shared" si="43"/>
        <v>60979.5</v>
      </c>
      <c r="D159" s="2">
        <f t="shared" si="44"/>
        <v>46.775333857030638</v>
      </c>
      <c r="E159" s="2">
        <f t="shared" si="45"/>
        <v>40.211054534720688</v>
      </c>
      <c r="F159" s="3">
        <f t="shared" si="46"/>
        <v>63213.5</v>
      </c>
      <c r="G159" s="2">
        <f t="shared" si="47"/>
        <v>44.825434232347035</v>
      </c>
      <c r="H159" s="2">
        <f t="shared" si="48"/>
        <v>35.255918435144388</v>
      </c>
      <c r="I159" s="3">
        <v>85500</v>
      </c>
      <c r="J159" s="3">
        <f t="shared" si="49"/>
        <v>113287.5</v>
      </c>
      <c r="K159" s="3">
        <f t="shared" si="50"/>
        <v>60210</v>
      </c>
      <c r="L159" s="2">
        <f t="shared" si="51"/>
        <v>46.852035749751735</v>
      </c>
      <c r="M159" s="3">
        <f t="shared" si="52"/>
        <v>113287.5</v>
      </c>
      <c r="N159" s="3">
        <f t="shared" si="53"/>
        <v>62744</v>
      </c>
      <c r="O159" s="2">
        <f t="shared" si="54"/>
        <v>44.615248813858543</v>
      </c>
      <c r="P159" s="3">
        <v>85500</v>
      </c>
      <c r="Q159" s="3">
        <f t="shared" si="55"/>
        <v>113287.5</v>
      </c>
      <c r="R159" s="3">
        <f t="shared" si="56"/>
        <v>60210</v>
      </c>
      <c r="S159" s="2">
        <f t="shared" si="57"/>
        <v>46.852035749751735</v>
      </c>
    </row>
    <row r="160" spans="1:19">
      <c r="A160" s="3">
        <v>86000</v>
      </c>
      <c r="B160" s="3">
        <f t="shared" si="42"/>
        <v>115240</v>
      </c>
      <c r="C160" s="3">
        <f t="shared" si="43"/>
        <v>61324</v>
      </c>
      <c r="D160" s="2">
        <f t="shared" si="44"/>
        <v>46.785838250607426</v>
      </c>
      <c r="E160" s="2">
        <f t="shared" si="45"/>
        <v>40.238731980953624</v>
      </c>
      <c r="F160" s="3">
        <f t="shared" si="46"/>
        <v>63558</v>
      </c>
      <c r="G160" s="2">
        <f t="shared" si="47"/>
        <v>44.847275251648732</v>
      </c>
      <c r="H160" s="2">
        <f t="shared" si="48"/>
        <v>35.309481103873622</v>
      </c>
      <c r="I160" s="3">
        <v>86000</v>
      </c>
      <c r="J160" s="3">
        <f t="shared" si="49"/>
        <v>113950</v>
      </c>
      <c r="K160" s="3">
        <f t="shared" si="50"/>
        <v>60550</v>
      </c>
      <c r="L160" s="2">
        <f t="shared" si="51"/>
        <v>46.86265906099166</v>
      </c>
      <c r="M160" s="3">
        <f t="shared" si="52"/>
        <v>113950</v>
      </c>
      <c r="N160" s="3">
        <f t="shared" si="53"/>
        <v>63084</v>
      </c>
      <c r="O160" s="2">
        <f t="shared" si="54"/>
        <v>44.638876700307151</v>
      </c>
      <c r="P160" s="3">
        <v>86000</v>
      </c>
      <c r="Q160" s="3">
        <f t="shared" si="55"/>
        <v>113950</v>
      </c>
      <c r="R160" s="3">
        <f t="shared" si="56"/>
        <v>60550</v>
      </c>
      <c r="S160" s="2">
        <f t="shared" si="57"/>
        <v>46.86265906099166</v>
      </c>
    </row>
    <row r="161" spans="1:19">
      <c r="A161" s="3">
        <v>86500</v>
      </c>
      <c r="B161" s="3">
        <f t="shared" si="42"/>
        <v>115910</v>
      </c>
      <c r="C161" s="3">
        <f t="shared" si="43"/>
        <v>61668.5</v>
      </c>
      <c r="D161" s="2">
        <f t="shared" si="44"/>
        <v>46.796221206108186</v>
      </c>
      <c r="E161" s="2">
        <f t="shared" si="45"/>
        <v>40.266100197021174</v>
      </c>
      <c r="F161" s="3">
        <f t="shared" si="46"/>
        <v>63902.5</v>
      </c>
      <c r="G161" s="2">
        <f t="shared" si="47"/>
        <v>44.868863773617463</v>
      </c>
      <c r="H161" s="2">
        <f t="shared" si="48"/>
        <v>35.362466257188686</v>
      </c>
      <c r="I161" s="3">
        <v>86500</v>
      </c>
      <c r="J161" s="3">
        <f t="shared" si="49"/>
        <v>114612.5</v>
      </c>
      <c r="K161" s="3">
        <f t="shared" si="50"/>
        <v>60890</v>
      </c>
      <c r="L161" s="2">
        <f t="shared" si="51"/>
        <v>46.873159559384888</v>
      </c>
      <c r="M161" s="3">
        <f t="shared" si="52"/>
        <v>114612.5</v>
      </c>
      <c r="N161" s="3">
        <f t="shared" si="53"/>
        <v>63424</v>
      </c>
      <c r="O161" s="2">
        <f t="shared" si="54"/>
        <v>44.662231431999125</v>
      </c>
      <c r="P161" s="3">
        <v>86500</v>
      </c>
      <c r="Q161" s="3">
        <f t="shared" si="55"/>
        <v>114612.5</v>
      </c>
      <c r="R161" s="3">
        <f t="shared" si="56"/>
        <v>60890</v>
      </c>
      <c r="S161" s="2">
        <f t="shared" si="57"/>
        <v>46.873159559384888</v>
      </c>
    </row>
    <row r="162" spans="1:19">
      <c r="A162" s="3">
        <v>87000</v>
      </c>
      <c r="B162" s="3">
        <f t="shared" si="42"/>
        <v>116580</v>
      </c>
      <c r="C162" s="3">
        <f t="shared" si="43"/>
        <v>62013</v>
      </c>
      <c r="D162" s="2">
        <f t="shared" si="44"/>
        <v>46.806484817292848</v>
      </c>
      <c r="E162" s="2">
        <f t="shared" si="45"/>
        <v>40.293164336510081</v>
      </c>
      <c r="F162" s="3">
        <f t="shared" si="46"/>
        <v>64247</v>
      </c>
      <c r="G162" s="2">
        <f t="shared" si="47"/>
        <v>44.890204151655517</v>
      </c>
      <c r="H162" s="2">
        <f t="shared" si="48"/>
        <v>35.414883185207088</v>
      </c>
      <c r="I162" s="3">
        <v>87000</v>
      </c>
      <c r="J162" s="3">
        <f t="shared" si="49"/>
        <v>115275</v>
      </c>
      <c r="K162" s="3">
        <f t="shared" si="50"/>
        <v>61230</v>
      </c>
      <c r="L162" s="2">
        <f t="shared" si="51"/>
        <v>46.883539362394274</v>
      </c>
      <c r="M162" s="3">
        <f t="shared" si="52"/>
        <v>115275</v>
      </c>
      <c r="N162" s="3">
        <f t="shared" si="53"/>
        <v>63764</v>
      </c>
      <c r="O162" s="2">
        <f t="shared" si="54"/>
        <v>44.685317718499242</v>
      </c>
      <c r="P162" s="3">
        <v>87000</v>
      </c>
      <c r="Q162" s="3">
        <f t="shared" si="55"/>
        <v>115275</v>
      </c>
      <c r="R162" s="3">
        <f t="shared" si="56"/>
        <v>61230</v>
      </c>
      <c r="S162" s="2">
        <f t="shared" si="57"/>
        <v>46.883539362394274</v>
      </c>
    </row>
    <row r="163" spans="1:19">
      <c r="A163" s="3">
        <v>87500</v>
      </c>
      <c r="B163" s="3">
        <f t="shared" si="42"/>
        <v>117250</v>
      </c>
      <c r="C163" s="3">
        <f t="shared" si="43"/>
        <v>62357.5</v>
      </c>
      <c r="D163" s="2">
        <f t="shared" si="44"/>
        <v>46.816631130063968</v>
      </c>
      <c r="E163" s="2">
        <f t="shared" si="45"/>
        <v>40.319929439121196</v>
      </c>
      <c r="F163" s="3">
        <f t="shared" si="46"/>
        <v>64591.5</v>
      </c>
      <c r="G163" s="2">
        <f t="shared" si="47"/>
        <v>44.911300639658847</v>
      </c>
      <c r="H163" s="2">
        <f t="shared" si="48"/>
        <v>35.466740979850293</v>
      </c>
      <c r="I163" s="3">
        <v>87500</v>
      </c>
      <c r="J163" s="3">
        <f t="shared" si="49"/>
        <v>115937.5</v>
      </c>
      <c r="K163" s="3">
        <f t="shared" si="50"/>
        <v>61570</v>
      </c>
      <c r="L163" s="2">
        <f t="shared" si="51"/>
        <v>46.893800539083557</v>
      </c>
      <c r="M163" s="3">
        <f t="shared" si="52"/>
        <v>115937.5</v>
      </c>
      <c r="N163" s="3">
        <f t="shared" si="53"/>
        <v>64104</v>
      </c>
      <c r="O163" s="2">
        <f t="shared" si="54"/>
        <v>44.708140161725069</v>
      </c>
      <c r="P163" s="3">
        <v>87500</v>
      </c>
      <c r="Q163" s="3">
        <f t="shared" si="55"/>
        <v>115937.5</v>
      </c>
      <c r="R163" s="3">
        <f t="shared" si="56"/>
        <v>61570</v>
      </c>
      <c r="S163" s="2">
        <f t="shared" si="57"/>
        <v>46.893800539083557</v>
      </c>
    </row>
    <row r="164" spans="1:19">
      <c r="A164" s="3">
        <v>88000</v>
      </c>
      <c r="B164" s="3">
        <f t="shared" si="42"/>
        <v>117920</v>
      </c>
      <c r="C164" s="3">
        <f t="shared" si="43"/>
        <v>62702</v>
      </c>
      <c r="D164" s="2">
        <f t="shared" si="44"/>
        <v>46.826662143826326</v>
      </c>
      <c r="E164" s="2">
        <f t="shared" si="45"/>
        <v>40.34640043379796</v>
      </c>
      <c r="F164" s="3">
        <f t="shared" si="46"/>
        <v>64936</v>
      </c>
      <c r="G164" s="2">
        <f t="shared" si="47"/>
        <v>44.932157394843962</v>
      </c>
      <c r="H164" s="2">
        <f t="shared" si="48"/>
        <v>35.51804854010102</v>
      </c>
      <c r="I164" s="3">
        <v>88000</v>
      </c>
      <c r="J164" s="3">
        <f t="shared" si="49"/>
        <v>116600</v>
      </c>
      <c r="K164" s="3">
        <f t="shared" si="50"/>
        <v>61910</v>
      </c>
      <c r="L164" s="2">
        <f t="shared" si="51"/>
        <v>46.903945111492277</v>
      </c>
      <c r="M164" s="3">
        <f t="shared" si="52"/>
        <v>116600</v>
      </c>
      <c r="N164" s="3">
        <f t="shared" si="53"/>
        <v>64444</v>
      </c>
      <c r="O164" s="2">
        <f t="shared" si="54"/>
        <v>44.730703259005146</v>
      </c>
      <c r="P164" s="3">
        <v>88000</v>
      </c>
      <c r="Q164" s="3">
        <f t="shared" si="55"/>
        <v>116600</v>
      </c>
      <c r="R164" s="3">
        <f t="shared" si="56"/>
        <v>61910</v>
      </c>
      <c r="S164" s="2">
        <f t="shared" si="57"/>
        <v>46.903945111492277</v>
      </c>
    </row>
    <row r="165" spans="1:19">
      <c r="A165" s="3">
        <v>88500</v>
      </c>
      <c r="B165" s="3">
        <f t="shared" si="42"/>
        <v>118590</v>
      </c>
      <c r="C165" s="3">
        <f t="shared" si="43"/>
        <v>63046.5</v>
      </c>
      <c r="D165" s="2">
        <f t="shared" si="44"/>
        <v>46.836579812800409</v>
      </c>
      <c r="E165" s="2">
        <f t="shared" si="45"/>
        <v>40.372582141752517</v>
      </c>
      <c r="F165" s="3">
        <f t="shared" si="46"/>
        <v>65280.5</v>
      </c>
      <c r="G165" s="2">
        <f t="shared" si="47"/>
        <v>44.952778480478962</v>
      </c>
      <c r="H165" s="2">
        <f t="shared" si="48"/>
        <v>35.56881457709423</v>
      </c>
      <c r="I165" s="3">
        <v>88500</v>
      </c>
      <c r="J165" s="3">
        <f t="shared" si="49"/>
        <v>117262.5</v>
      </c>
      <c r="K165" s="3">
        <f t="shared" si="50"/>
        <v>62250</v>
      </c>
      <c r="L165" s="2">
        <f t="shared" si="51"/>
        <v>46.913975055964187</v>
      </c>
      <c r="M165" s="3">
        <f t="shared" si="52"/>
        <v>117262.5</v>
      </c>
      <c r="N165" s="3">
        <f t="shared" si="53"/>
        <v>64784</v>
      </c>
      <c r="O165" s="2">
        <f t="shared" si="54"/>
        <v>44.753011406033472</v>
      </c>
      <c r="P165" s="3">
        <v>88500</v>
      </c>
      <c r="Q165" s="3">
        <f t="shared" si="55"/>
        <v>117262.5</v>
      </c>
      <c r="R165" s="3">
        <f t="shared" si="56"/>
        <v>62250</v>
      </c>
      <c r="S165" s="2">
        <f t="shared" si="57"/>
        <v>46.913975055964187</v>
      </c>
    </row>
    <row r="166" spans="1:19">
      <c r="A166" s="3">
        <v>89000</v>
      </c>
      <c r="B166" s="3">
        <f t="shared" si="42"/>
        <v>119260</v>
      </c>
      <c r="C166" s="3">
        <f t="shared" si="43"/>
        <v>63391</v>
      </c>
      <c r="D166" s="2">
        <f t="shared" si="44"/>
        <v>46.846386047291631</v>
      </c>
      <c r="E166" s="2">
        <f t="shared" si="45"/>
        <v>40.398479279392973</v>
      </c>
      <c r="F166" s="3">
        <f t="shared" si="46"/>
        <v>65625</v>
      </c>
      <c r="G166" s="2">
        <f t="shared" si="47"/>
        <v>44.973167868522559</v>
      </c>
      <c r="H166" s="2">
        <f t="shared" si="48"/>
        <v>35.61904761904762</v>
      </c>
      <c r="I166" s="3">
        <v>89000</v>
      </c>
      <c r="J166" s="3">
        <f t="shared" si="49"/>
        <v>117925</v>
      </c>
      <c r="K166" s="3">
        <f t="shared" si="50"/>
        <v>62590</v>
      </c>
      <c r="L166" s="2">
        <f t="shared" si="51"/>
        <v>46.92389230443078</v>
      </c>
      <c r="M166" s="3">
        <f t="shared" si="52"/>
        <v>117925</v>
      </c>
      <c r="N166" s="3">
        <f t="shared" si="53"/>
        <v>65124</v>
      </c>
      <c r="O166" s="2">
        <f t="shared" si="54"/>
        <v>44.775068899724403</v>
      </c>
      <c r="P166" s="3">
        <v>89000</v>
      </c>
      <c r="Q166" s="3">
        <f t="shared" si="55"/>
        <v>117925</v>
      </c>
      <c r="R166" s="3">
        <f t="shared" si="56"/>
        <v>62590</v>
      </c>
      <c r="S166" s="2">
        <f t="shared" si="57"/>
        <v>46.92389230443078</v>
      </c>
    </row>
    <row r="167" spans="1:19">
      <c r="A167" s="3">
        <v>89500</v>
      </c>
      <c r="B167" s="3">
        <f t="shared" si="42"/>
        <v>119930</v>
      </c>
      <c r="C167" s="3">
        <f t="shared" si="43"/>
        <v>63735.5</v>
      </c>
      <c r="D167" s="2">
        <f t="shared" si="44"/>
        <v>46.856082714917036</v>
      </c>
      <c r="E167" s="2">
        <f t="shared" si="45"/>
        <v>40.42409646115587</v>
      </c>
      <c r="F167" s="3">
        <f t="shared" si="46"/>
        <v>65969.5</v>
      </c>
      <c r="G167" s="2">
        <f t="shared" si="47"/>
        <v>44.993329442174598</v>
      </c>
      <c r="H167" s="2">
        <f t="shared" si="48"/>
        <v>35.668756016037719</v>
      </c>
      <c r="I167" s="3">
        <v>89500</v>
      </c>
      <c r="J167" s="3">
        <f t="shared" si="49"/>
        <v>118587.5</v>
      </c>
      <c r="K167" s="3">
        <f t="shared" si="50"/>
        <v>62930</v>
      </c>
      <c r="L167" s="2">
        <f t="shared" si="51"/>
        <v>46.933698745651945</v>
      </c>
      <c r="M167" s="3">
        <f t="shared" si="52"/>
        <v>118587.5</v>
      </c>
      <c r="N167" s="3">
        <f t="shared" si="53"/>
        <v>65464</v>
      </c>
      <c r="O167" s="2">
        <f t="shared" si="54"/>
        <v>44.796879940971856</v>
      </c>
      <c r="P167" s="3">
        <v>89500</v>
      </c>
      <c r="Q167" s="3">
        <f t="shared" si="55"/>
        <v>118587.5</v>
      </c>
      <c r="R167" s="3">
        <f t="shared" si="56"/>
        <v>62930</v>
      </c>
      <c r="S167" s="2">
        <f t="shared" si="57"/>
        <v>46.933698745651945</v>
      </c>
    </row>
    <row r="168" spans="1:19">
      <c r="A168" s="3">
        <v>90000</v>
      </c>
      <c r="B168" s="3">
        <f t="shared" si="42"/>
        <v>120600</v>
      </c>
      <c r="C168" s="3">
        <f t="shared" si="43"/>
        <v>64080</v>
      </c>
      <c r="D168" s="2">
        <f t="shared" si="44"/>
        <v>46.865671641791046</v>
      </c>
      <c r="E168" s="2">
        <f t="shared" si="45"/>
        <v>40.449438202247187</v>
      </c>
      <c r="F168" s="3">
        <f t="shared" si="46"/>
        <v>66314</v>
      </c>
      <c r="G168" s="2">
        <f t="shared" si="47"/>
        <v>45.013266998341628</v>
      </c>
      <c r="H168" s="2">
        <f t="shared" si="48"/>
        <v>35.717947944627078</v>
      </c>
      <c r="I168" s="3">
        <v>90000</v>
      </c>
      <c r="J168" s="3">
        <f t="shared" si="49"/>
        <v>119250</v>
      </c>
      <c r="K168" s="3">
        <f t="shared" si="50"/>
        <v>63270</v>
      </c>
      <c r="L168" s="2">
        <f t="shared" si="51"/>
        <v>46.943396226415096</v>
      </c>
      <c r="M168" s="3">
        <f t="shared" si="52"/>
        <v>119250</v>
      </c>
      <c r="N168" s="3">
        <f t="shared" si="53"/>
        <v>65804</v>
      </c>
      <c r="O168" s="2">
        <f t="shared" si="54"/>
        <v>44.818448637316557</v>
      </c>
      <c r="P168" s="3">
        <v>90000</v>
      </c>
      <c r="Q168" s="3">
        <f t="shared" si="55"/>
        <v>119250</v>
      </c>
      <c r="R168" s="3">
        <f t="shared" si="56"/>
        <v>63270</v>
      </c>
      <c r="S168" s="2">
        <f t="shared" si="57"/>
        <v>46.943396226415096</v>
      </c>
    </row>
    <row r="169" spans="1:19">
      <c r="A169" s="3">
        <v>90500</v>
      </c>
      <c r="B169" s="3">
        <f t="shared" si="42"/>
        <v>121270</v>
      </c>
      <c r="C169" s="3">
        <f t="shared" si="43"/>
        <v>64424.5</v>
      </c>
      <c r="D169" s="2">
        <f t="shared" si="44"/>
        <v>46.875154613671974</v>
      </c>
      <c r="E169" s="2">
        <f t="shared" si="45"/>
        <v>40.474508921295474</v>
      </c>
      <c r="F169" s="3">
        <f t="shared" si="46"/>
        <v>66658.5</v>
      </c>
      <c r="G169" s="2">
        <f t="shared" si="47"/>
        <v>45.032984250020611</v>
      </c>
      <c r="H169" s="2">
        <f t="shared" si="48"/>
        <v>35.766631412348012</v>
      </c>
      <c r="I169" s="3">
        <v>90500</v>
      </c>
      <c r="J169" s="3">
        <f t="shared" si="49"/>
        <v>119912.5</v>
      </c>
      <c r="K169" s="3">
        <f t="shared" si="50"/>
        <v>63610</v>
      </c>
      <c r="L169" s="2">
        <f t="shared" si="51"/>
        <v>46.952986552694675</v>
      </c>
      <c r="M169" s="3">
        <f t="shared" si="52"/>
        <v>119912.5</v>
      </c>
      <c r="N169" s="3">
        <f t="shared" si="53"/>
        <v>66144</v>
      </c>
      <c r="O169" s="2">
        <f t="shared" si="54"/>
        <v>44.839779005524861</v>
      </c>
      <c r="P169" s="3">
        <v>90500</v>
      </c>
      <c r="Q169" s="3">
        <f t="shared" si="55"/>
        <v>119912.5</v>
      </c>
      <c r="R169" s="3">
        <f t="shared" si="56"/>
        <v>63610</v>
      </c>
      <c r="S169" s="2">
        <f t="shared" si="57"/>
        <v>46.952986552694675</v>
      </c>
    </row>
    <row r="170" spans="1:19">
      <c r="A170" s="3">
        <v>91000</v>
      </c>
      <c r="B170" s="3">
        <f t="shared" si="42"/>
        <v>121940</v>
      </c>
      <c r="C170" s="3">
        <f t="shared" si="43"/>
        <v>64769</v>
      </c>
      <c r="D170" s="2">
        <f t="shared" si="44"/>
        <v>46.884533377070689</v>
      </c>
      <c r="E170" s="2">
        <f t="shared" si="45"/>
        <v>40.499312942920227</v>
      </c>
      <c r="F170" s="3">
        <f t="shared" si="46"/>
        <v>67003</v>
      </c>
      <c r="G170" s="2">
        <f t="shared" si="47"/>
        <v>45.052484828604236</v>
      </c>
      <c r="H170" s="2">
        <f t="shared" si="48"/>
        <v>35.814814262047967</v>
      </c>
      <c r="I170" s="3">
        <v>91000</v>
      </c>
      <c r="J170" s="3">
        <f t="shared" si="49"/>
        <v>120575</v>
      </c>
      <c r="K170" s="3">
        <f t="shared" si="50"/>
        <v>63950</v>
      </c>
      <c r="L170" s="2">
        <f t="shared" si="51"/>
        <v>46.962471490773375</v>
      </c>
      <c r="M170" s="3">
        <f t="shared" si="52"/>
        <v>120575</v>
      </c>
      <c r="N170" s="3">
        <f t="shared" si="53"/>
        <v>66484</v>
      </c>
      <c r="O170" s="2">
        <f t="shared" si="54"/>
        <v>44.86087497408252</v>
      </c>
      <c r="P170" s="3">
        <v>91000</v>
      </c>
      <c r="Q170" s="3">
        <f t="shared" si="55"/>
        <v>120575</v>
      </c>
      <c r="R170" s="3">
        <f t="shared" si="56"/>
        <v>63950</v>
      </c>
      <c r="S170" s="2">
        <f t="shared" si="57"/>
        <v>46.962471490773375</v>
      </c>
    </row>
    <row r="171" spans="1:19">
      <c r="A171" s="3">
        <v>91500</v>
      </c>
      <c r="B171" s="3">
        <f t="shared" si="42"/>
        <v>122610.00000000001</v>
      </c>
      <c r="C171" s="3">
        <f t="shared" si="43"/>
        <v>65113.5</v>
      </c>
      <c r="D171" s="2">
        <f t="shared" si="44"/>
        <v>46.893809640322978</v>
      </c>
      <c r="E171" s="2">
        <f t="shared" si="45"/>
        <v>40.523854500218846</v>
      </c>
      <c r="F171" s="3">
        <f t="shared" si="46"/>
        <v>67347.5</v>
      </c>
      <c r="G171" s="2">
        <f t="shared" si="47"/>
        <v>45.071772286110438</v>
      </c>
      <c r="H171" s="2">
        <f t="shared" si="48"/>
        <v>35.862504176101559</v>
      </c>
      <c r="I171" s="3">
        <v>91500</v>
      </c>
      <c r="J171" s="3">
        <f t="shared" si="49"/>
        <v>121237.5</v>
      </c>
      <c r="K171" s="3">
        <f t="shared" si="50"/>
        <v>64290</v>
      </c>
      <c r="L171" s="2">
        <f t="shared" si="51"/>
        <v>46.971852768326634</v>
      </c>
      <c r="M171" s="3">
        <f t="shared" si="52"/>
        <v>121237.5</v>
      </c>
      <c r="N171" s="3">
        <f t="shared" si="53"/>
        <v>66824</v>
      </c>
      <c r="O171" s="2">
        <f t="shared" si="54"/>
        <v>44.881740385606761</v>
      </c>
      <c r="P171" s="3">
        <v>91500</v>
      </c>
      <c r="Q171" s="3">
        <f t="shared" si="55"/>
        <v>121237.5</v>
      </c>
      <c r="R171" s="3">
        <f t="shared" si="56"/>
        <v>64290</v>
      </c>
      <c r="S171" s="2">
        <f t="shared" si="57"/>
        <v>46.971852768326634</v>
      </c>
    </row>
    <row r="172" spans="1:19">
      <c r="A172" s="3">
        <v>92000</v>
      </c>
      <c r="B172" s="3">
        <f t="shared" si="42"/>
        <v>123280.00000000001</v>
      </c>
      <c r="C172" s="3">
        <f t="shared" si="43"/>
        <v>65458</v>
      </c>
      <c r="D172" s="2">
        <f t="shared" si="44"/>
        <v>46.902985074626876</v>
      </c>
      <c r="E172" s="2">
        <f t="shared" si="45"/>
        <v>40.548137737174983</v>
      </c>
      <c r="F172" s="3">
        <f t="shared" si="46"/>
        <v>67692</v>
      </c>
      <c r="G172" s="2">
        <f t="shared" si="47"/>
        <v>45.090850097339398</v>
      </c>
      <c r="H172" s="2">
        <f t="shared" si="48"/>
        <v>35.909708680493999</v>
      </c>
      <c r="I172" s="3">
        <v>92000</v>
      </c>
      <c r="J172" s="3">
        <f t="shared" si="49"/>
        <v>121900</v>
      </c>
      <c r="K172" s="3">
        <f t="shared" si="50"/>
        <v>64630</v>
      </c>
      <c r="L172" s="2">
        <f t="shared" si="51"/>
        <v>46.981132075471699</v>
      </c>
      <c r="M172" s="3">
        <f t="shared" si="52"/>
        <v>121900</v>
      </c>
      <c r="N172" s="3">
        <f t="shared" si="53"/>
        <v>67164</v>
      </c>
      <c r="O172" s="2">
        <f t="shared" si="54"/>
        <v>44.902378999179653</v>
      </c>
      <c r="P172" s="3">
        <v>92000</v>
      </c>
      <c r="Q172" s="3">
        <f t="shared" si="55"/>
        <v>121900</v>
      </c>
      <c r="R172" s="3">
        <f t="shared" si="56"/>
        <v>64630</v>
      </c>
      <c r="S172" s="2">
        <f t="shared" si="57"/>
        <v>46.981132075471699</v>
      </c>
    </row>
    <row r="173" spans="1:19">
      <c r="A173" s="3">
        <v>92500</v>
      </c>
      <c r="B173" s="3">
        <f t="shared" si="42"/>
        <v>123950.00000000001</v>
      </c>
      <c r="C173" s="3">
        <f t="shared" si="43"/>
        <v>65802.5</v>
      </c>
      <c r="D173" s="2">
        <f t="shared" si="44"/>
        <v>46.912061315046394</v>
      </c>
      <c r="E173" s="2">
        <f t="shared" si="45"/>
        <v>40.572166710991226</v>
      </c>
      <c r="F173" s="3">
        <f t="shared" si="46"/>
        <v>68036.5</v>
      </c>
      <c r="G173" s="2">
        <f t="shared" si="47"/>
        <v>45.109721661960471</v>
      </c>
      <c r="H173" s="2">
        <f t="shared" si="48"/>
        <v>35.956435148780436</v>
      </c>
      <c r="I173" s="3">
        <v>92500</v>
      </c>
      <c r="J173" s="3">
        <f t="shared" si="49"/>
        <v>122562.5</v>
      </c>
      <c r="K173" s="3">
        <f t="shared" si="50"/>
        <v>64970</v>
      </c>
      <c r="L173" s="2">
        <f t="shared" si="51"/>
        <v>46.990311065782763</v>
      </c>
      <c r="M173" s="3">
        <f t="shared" si="52"/>
        <v>122562.5</v>
      </c>
      <c r="N173" s="3">
        <f t="shared" si="53"/>
        <v>67504</v>
      </c>
      <c r="O173" s="2">
        <f t="shared" si="54"/>
        <v>44.92279449260581</v>
      </c>
      <c r="P173" s="3">
        <v>92500</v>
      </c>
      <c r="Q173" s="3">
        <f t="shared" si="55"/>
        <v>122562.5</v>
      </c>
      <c r="R173" s="3">
        <f t="shared" si="56"/>
        <v>64970</v>
      </c>
      <c r="S173" s="2">
        <f t="shared" si="57"/>
        <v>46.990311065782763</v>
      </c>
    </row>
    <row r="174" spans="1:19">
      <c r="A174" s="3">
        <v>93000</v>
      </c>
      <c r="B174" s="3">
        <f t="shared" si="42"/>
        <v>124620.00000000001</v>
      </c>
      <c r="C174" s="3">
        <f t="shared" si="43"/>
        <v>66147</v>
      </c>
      <c r="D174" s="2">
        <f t="shared" si="44"/>
        <v>46.921039961482911</v>
      </c>
      <c r="E174" s="2">
        <f t="shared" si="45"/>
        <v>40.595945394348945</v>
      </c>
      <c r="F174" s="3">
        <f t="shared" si="46"/>
        <v>68381</v>
      </c>
      <c r="G174" s="2">
        <f t="shared" si="47"/>
        <v>45.128390306531863</v>
      </c>
      <c r="H174" s="2">
        <f t="shared" si="48"/>
        <v>36.002690805925624</v>
      </c>
      <c r="I174" s="3">
        <v>93000</v>
      </c>
      <c r="J174" s="3">
        <f t="shared" si="49"/>
        <v>123225</v>
      </c>
      <c r="K174" s="3">
        <f t="shared" si="50"/>
        <v>65310</v>
      </c>
      <c r="L174" s="2">
        <f t="shared" si="51"/>
        <v>46.999391357273282</v>
      </c>
      <c r="M174" s="3">
        <f t="shared" si="52"/>
        <v>123225</v>
      </c>
      <c r="N174" s="3">
        <f t="shared" si="53"/>
        <v>67844</v>
      </c>
      <c r="O174" s="2">
        <f t="shared" si="54"/>
        <v>44.94299046459728</v>
      </c>
      <c r="P174" s="3">
        <v>93000</v>
      </c>
      <c r="Q174" s="3">
        <f t="shared" si="55"/>
        <v>123225</v>
      </c>
      <c r="R174" s="3">
        <f t="shared" si="56"/>
        <v>65310</v>
      </c>
      <c r="S174" s="2">
        <f t="shared" si="57"/>
        <v>46.999391357273282</v>
      </c>
    </row>
    <row r="175" spans="1:19">
      <c r="A175" s="3">
        <v>93500</v>
      </c>
      <c r="B175" s="3">
        <f t="shared" si="42"/>
        <v>125290.00000000001</v>
      </c>
      <c r="C175" s="3">
        <f t="shared" si="43"/>
        <v>66491.5</v>
      </c>
      <c r="D175" s="2">
        <f t="shared" si="44"/>
        <v>46.929922579615294</v>
      </c>
      <c r="E175" s="2">
        <f t="shared" si="45"/>
        <v>40.619477677597885</v>
      </c>
      <c r="F175" s="3">
        <f t="shared" si="46"/>
        <v>68725.5</v>
      </c>
      <c r="G175" s="2">
        <f t="shared" si="47"/>
        <v>45.146859286455431</v>
      </c>
      <c r="H175" s="2">
        <f t="shared" si="48"/>
        <v>36.048482732028141</v>
      </c>
      <c r="I175" s="3">
        <v>93500</v>
      </c>
      <c r="J175" s="3">
        <f t="shared" si="49"/>
        <v>123887.5</v>
      </c>
      <c r="K175" s="3">
        <f t="shared" si="50"/>
        <v>65650</v>
      </c>
      <c r="L175" s="2">
        <f t="shared" si="51"/>
        <v>47.008374533346789</v>
      </c>
      <c r="M175" s="3">
        <f t="shared" si="52"/>
        <v>123887.5</v>
      </c>
      <c r="N175" s="3">
        <f t="shared" si="53"/>
        <v>68184</v>
      </c>
      <c r="O175" s="2">
        <f t="shared" si="54"/>
        <v>44.962970436888305</v>
      </c>
      <c r="P175" s="3">
        <v>93500</v>
      </c>
      <c r="Q175" s="3">
        <f t="shared" si="55"/>
        <v>123887.5</v>
      </c>
      <c r="R175" s="3">
        <f t="shared" si="56"/>
        <v>65650</v>
      </c>
      <c r="S175" s="2">
        <f t="shared" si="57"/>
        <v>47.008374533346789</v>
      </c>
    </row>
    <row r="176" spans="1:19">
      <c r="A176" s="3">
        <v>94000</v>
      </c>
      <c r="B176" s="3">
        <f t="shared" si="42"/>
        <v>125960.00000000001</v>
      </c>
      <c r="C176" s="3">
        <f t="shared" si="43"/>
        <v>66836</v>
      </c>
      <c r="D176" s="2">
        <f t="shared" si="44"/>
        <v>46.938710701810102</v>
      </c>
      <c r="E176" s="2">
        <f t="shared" si="45"/>
        <v>40.642767370877969</v>
      </c>
      <c r="F176" s="3">
        <f t="shared" si="46"/>
        <v>69070</v>
      </c>
      <c r="G176" s="2">
        <f t="shared" si="47"/>
        <v>45.165131787869171</v>
      </c>
      <c r="H176" s="2">
        <f t="shared" si="48"/>
        <v>36.093817865933111</v>
      </c>
      <c r="I176" s="3">
        <v>94000</v>
      </c>
      <c r="J176" s="3">
        <f t="shared" si="49"/>
        <v>124550</v>
      </c>
      <c r="K176" s="3">
        <f t="shared" si="50"/>
        <v>65990</v>
      </c>
      <c r="L176" s="2">
        <f t="shared" si="51"/>
        <v>47.017262143717382</v>
      </c>
      <c r="M176" s="3">
        <f t="shared" si="52"/>
        <v>124550</v>
      </c>
      <c r="N176" s="3">
        <f t="shared" si="53"/>
        <v>68524</v>
      </c>
      <c r="O176" s="2">
        <f t="shared" si="54"/>
        <v>44.982737856282618</v>
      </c>
      <c r="P176" s="3">
        <v>94000</v>
      </c>
      <c r="Q176" s="3">
        <f t="shared" si="55"/>
        <v>124550</v>
      </c>
      <c r="R176" s="3">
        <f t="shared" si="56"/>
        <v>65990</v>
      </c>
      <c r="S176" s="2">
        <f t="shared" si="57"/>
        <v>47.017262143717382</v>
      </c>
    </row>
    <row r="177" spans="1:19">
      <c r="A177" s="3">
        <v>94500</v>
      </c>
      <c r="B177" s="3">
        <f t="shared" si="42"/>
        <v>126630.00000000001</v>
      </c>
      <c r="C177" s="3">
        <f t="shared" si="43"/>
        <v>67180.5</v>
      </c>
      <c r="D177" s="2">
        <f t="shared" si="44"/>
        <v>46.94740582800285</v>
      </c>
      <c r="E177" s="2">
        <f t="shared" si="45"/>
        <v>40.665818206175899</v>
      </c>
      <c r="F177" s="3">
        <f t="shared" si="46"/>
        <v>69414.5</v>
      </c>
      <c r="G177" s="2">
        <f t="shared" si="47"/>
        <v>45.183210929479593</v>
      </c>
      <c r="H177" s="2">
        <f t="shared" si="48"/>
        <v>36.138703008737366</v>
      </c>
      <c r="I177" s="3">
        <v>94500</v>
      </c>
      <c r="J177" s="3">
        <f t="shared" si="49"/>
        <v>125212.5</v>
      </c>
      <c r="K177" s="3">
        <f t="shared" si="50"/>
        <v>66330</v>
      </c>
      <c r="L177" s="2">
        <f t="shared" si="51"/>
        <v>47.02605570530099</v>
      </c>
      <c r="M177" s="3">
        <f t="shared" si="52"/>
        <v>125212.5</v>
      </c>
      <c r="N177" s="3">
        <f t="shared" si="53"/>
        <v>68864</v>
      </c>
      <c r="O177" s="2">
        <f t="shared" si="54"/>
        <v>45.002296096635718</v>
      </c>
      <c r="P177" s="3">
        <v>94500</v>
      </c>
      <c r="Q177" s="3">
        <f t="shared" si="55"/>
        <v>125212.5</v>
      </c>
      <c r="R177" s="3">
        <f t="shared" si="56"/>
        <v>66330</v>
      </c>
      <c r="S177" s="2">
        <f t="shared" si="57"/>
        <v>47.02605570530099</v>
      </c>
    </row>
    <row r="178" spans="1:19">
      <c r="A178" s="3">
        <v>95000</v>
      </c>
      <c r="B178" s="3">
        <f t="shared" si="42"/>
        <v>127300.00000000001</v>
      </c>
      <c r="C178" s="3">
        <f t="shared" si="43"/>
        <v>67525</v>
      </c>
      <c r="D178" s="2">
        <f t="shared" si="44"/>
        <v>46.956009426551461</v>
      </c>
      <c r="E178" s="2">
        <f t="shared" si="45"/>
        <v>40.688633839318769</v>
      </c>
      <c r="F178" s="3">
        <f t="shared" si="46"/>
        <v>69759</v>
      </c>
      <c r="G178" s="2">
        <f t="shared" si="47"/>
        <v>45.20109976433622</v>
      </c>
      <c r="H178" s="2">
        <f t="shared" si="48"/>
        <v>36.183144827190752</v>
      </c>
      <c r="I178" s="3">
        <v>95000</v>
      </c>
      <c r="J178" s="3">
        <f t="shared" si="49"/>
        <v>125875</v>
      </c>
      <c r="K178" s="3">
        <f t="shared" si="50"/>
        <v>66670</v>
      </c>
      <c r="L178" s="2">
        <f t="shared" si="51"/>
        <v>47.03475670307845</v>
      </c>
      <c r="M178" s="3">
        <f t="shared" si="52"/>
        <v>125875</v>
      </c>
      <c r="N178" s="3">
        <f t="shared" si="53"/>
        <v>69204</v>
      </c>
      <c r="O178" s="2">
        <f t="shared" si="54"/>
        <v>45.021648460774578</v>
      </c>
      <c r="P178" s="3">
        <v>95000</v>
      </c>
      <c r="Q178" s="3">
        <f t="shared" si="55"/>
        <v>125875</v>
      </c>
      <c r="R178" s="3">
        <f t="shared" si="56"/>
        <v>66670</v>
      </c>
      <c r="S178" s="2">
        <f t="shared" si="57"/>
        <v>47.03475670307845</v>
      </c>
    </row>
    <row r="179" spans="1:19">
      <c r="A179" s="3">
        <v>95500</v>
      </c>
      <c r="B179" s="3">
        <f t="shared" si="42"/>
        <v>127970.00000000001</v>
      </c>
      <c r="C179" s="3">
        <f t="shared" si="43"/>
        <v>67869.5</v>
      </c>
      <c r="D179" s="2">
        <f t="shared" si="44"/>
        <v>46.964522935062917</v>
      </c>
      <c r="E179" s="2">
        <f t="shared" si="45"/>
        <v>40.711217851906966</v>
      </c>
      <c r="F179" s="3">
        <f t="shared" si="46"/>
        <v>70103.5</v>
      </c>
      <c r="G179" s="2">
        <f t="shared" si="47"/>
        <v>45.21880128155037</v>
      </c>
      <c r="H179" s="2">
        <f t="shared" si="48"/>
        <v>36.227149856997151</v>
      </c>
      <c r="I179" s="3">
        <v>95500</v>
      </c>
      <c r="J179" s="3">
        <f t="shared" si="49"/>
        <v>126537.5</v>
      </c>
      <c r="K179" s="3">
        <f t="shared" si="50"/>
        <v>67010</v>
      </c>
      <c r="L179" s="2">
        <f t="shared" si="51"/>
        <v>47.043366590931541</v>
      </c>
      <c r="M179" s="3">
        <f t="shared" si="52"/>
        <v>126537.5</v>
      </c>
      <c r="N179" s="3">
        <f t="shared" si="53"/>
        <v>69544</v>
      </c>
      <c r="O179" s="2">
        <f t="shared" si="54"/>
        <v>45.040798182357008</v>
      </c>
      <c r="P179" s="3">
        <v>95500</v>
      </c>
      <c r="Q179" s="3">
        <f t="shared" si="55"/>
        <v>126537.5</v>
      </c>
      <c r="R179" s="3">
        <f t="shared" si="56"/>
        <v>67010</v>
      </c>
      <c r="S179" s="2">
        <f t="shared" si="57"/>
        <v>47.043366590931541</v>
      </c>
    </row>
    <row r="180" spans="1:19">
      <c r="A180" s="3">
        <v>96000</v>
      </c>
      <c r="B180" s="3">
        <f t="shared" si="42"/>
        <v>128640.00000000001</v>
      </c>
      <c r="C180" s="3">
        <f t="shared" si="43"/>
        <v>68214</v>
      </c>
      <c r="D180" s="2">
        <f t="shared" si="44"/>
        <v>46.972947761194035</v>
      </c>
      <c r="E180" s="2">
        <f t="shared" si="45"/>
        <v>40.733573753188494</v>
      </c>
      <c r="F180" s="3">
        <f t="shared" si="46"/>
        <v>70448</v>
      </c>
      <c r="G180" s="2">
        <f t="shared" si="47"/>
        <v>45.236318407960205</v>
      </c>
      <c r="H180" s="2">
        <f t="shared" si="48"/>
        <v>36.270724506018624</v>
      </c>
      <c r="I180" s="3">
        <v>96000</v>
      </c>
      <c r="J180" s="3">
        <f t="shared" si="49"/>
        <v>127200</v>
      </c>
      <c r="K180" s="3">
        <f t="shared" si="50"/>
        <v>67350</v>
      </c>
      <c r="L180" s="2">
        <f t="shared" si="51"/>
        <v>47.051886792452827</v>
      </c>
      <c r="M180" s="3">
        <f t="shared" si="52"/>
        <v>127200</v>
      </c>
      <c r="N180" s="3">
        <f t="shared" si="53"/>
        <v>69884</v>
      </c>
      <c r="O180" s="2">
        <f t="shared" si="54"/>
        <v>45.059748427672957</v>
      </c>
      <c r="P180" s="3">
        <v>96000</v>
      </c>
      <c r="Q180" s="3">
        <f t="shared" si="55"/>
        <v>127200</v>
      </c>
      <c r="R180" s="3">
        <f t="shared" si="56"/>
        <v>67350</v>
      </c>
      <c r="S180" s="2">
        <f t="shared" si="57"/>
        <v>47.051886792452827</v>
      </c>
    </row>
    <row r="181" spans="1:19">
      <c r="A181" s="3">
        <v>96500</v>
      </c>
      <c r="B181" s="3">
        <f t="shared" si="42"/>
        <v>129310.00000000001</v>
      </c>
      <c r="C181" s="3">
        <f t="shared" si="43"/>
        <v>68558.5</v>
      </c>
      <c r="D181" s="2">
        <f t="shared" si="44"/>
        <v>46.981285283427425</v>
      </c>
      <c r="E181" s="2">
        <f t="shared" si="45"/>
        <v>40.755704981876789</v>
      </c>
      <c r="F181" s="3">
        <f t="shared" si="46"/>
        <v>70792.5</v>
      </c>
      <c r="G181" s="2">
        <f t="shared" si="47"/>
        <v>45.253654009744032</v>
      </c>
      <c r="H181" s="2">
        <f t="shared" si="48"/>
        <v>36.313875057386028</v>
      </c>
      <c r="I181" s="3">
        <v>96500</v>
      </c>
      <c r="J181" s="3">
        <f t="shared" si="49"/>
        <v>127862.5</v>
      </c>
      <c r="K181" s="3">
        <f>I181-I181*0.19-I181*0.13</f>
        <v>65620</v>
      </c>
      <c r="L181" s="2">
        <f t="shared" si="51"/>
        <v>48.679245283018865</v>
      </c>
      <c r="M181" s="3">
        <f t="shared" si="52"/>
        <v>127862.5</v>
      </c>
      <c r="N181" s="3">
        <f>I181-I181*0.19-I181*0.13+2*1267</f>
        <v>68154</v>
      </c>
      <c r="O181" s="2">
        <f t="shared" si="54"/>
        <v>46.697428878678267</v>
      </c>
      <c r="P181" s="3">
        <v>96500</v>
      </c>
      <c r="Q181" s="3">
        <f t="shared" si="55"/>
        <v>127862.5</v>
      </c>
      <c r="R181" s="3">
        <f>P181-P181*0.19-P181*0.13</f>
        <v>65620</v>
      </c>
      <c r="S181" s="2">
        <f t="shared" si="57"/>
        <v>48.679245283018865</v>
      </c>
    </row>
    <row r="182" spans="1:19">
      <c r="A182" s="3">
        <v>97000</v>
      </c>
      <c r="B182" s="3">
        <f t="shared" si="42"/>
        <v>129980.00000000001</v>
      </c>
      <c r="C182" s="3">
        <f t="shared" si="43"/>
        <v>68903</v>
      </c>
      <c r="D182" s="2">
        <f t="shared" si="44"/>
        <v>46.989536851823367</v>
      </c>
      <c r="E182" s="2">
        <f t="shared" si="45"/>
        <v>40.777614907914021</v>
      </c>
      <c r="F182" s="3">
        <f t="shared" si="46"/>
        <v>71137</v>
      </c>
      <c r="G182" s="2">
        <f t="shared" si="47"/>
        <v>45.2708108939837</v>
      </c>
      <c r="H182" s="2">
        <f t="shared" si="48"/>
        <v>36.356607672519225</v>
      </c>
      <c r="I182" s="3">
        <v>97000</v>
      </c>
      <c r="J182" s="3">
        <f t="shared" si="49"/>
        <v>128525</v>
      </c>
      <c r="K182" s="3">
        <f t="shared" ref="K182:K190" si="58">I182-I182*0.19-I182*0.13</f>
        <v>65960</v>
      </c>
      <c r="L182" s="2">
        <f t="shared" si="51"/>
        <v>48.679245283018865</v>
      </c>
      <c r="M182" s="3">
        <f t="shared" si="52"/>
        <v>128525</v>
      </c>
      <c r="N182" s="3">
        <f t="shared" ref="N182:N190" si="59">I182-I182*0.19-I182*0.13+2*1267</f>
        <v>68494</v>
      </c>
      <c r="O182" s="2">
        <f t="shared" si="54"/>
        <v>46.70764442715425</v>
      </c>
      <c r="P182" s="3">
        <v>97000</v>
      </c>
      <c r="Q182" s="3">
        <f t="shared" si="55"/>
        <v>128525</v>
      </c>
      <c r="R182" s="3">
        <f t="shared" ref="R182:R190" si="60">P182-P182*0.19-P182*0.13</f>
        <v>65960</v>
      </c>
      <c r="S182" s="2">
        <f t="shared" si="57"/>
        <v>48.679245283018865</v>
      </c>
    </row>
    <row r="183" spans="1:19">
      <c r="A183" s="3">
        <v>97500</v>
      </c>
      <c r="B183" s="3">
        <f t="shared" si="42"/>
        <v>130650.00000000001</v>
      </c>
      <c r="C183" s="3">
        <f t="shared" si="43"/>
        <v>69247.5</v>
      </c>
      <c r="D183" s="2">
        <f t="shared" si="44"/>
        <v>46.997703788748566</v>
      </c>
      <c r="E183" s="2">
        <f t="shared" si="45"/>
        <v>40.799306834181735</v>
      </c>
      <c r="F183" s="3">
        <f t="shared" si="46"/>
        <v>71481.5</v>
      </c>
      <c r="G183" s="2">
        <f t="shared" si="47"/>
        <v>45.287791810179876</v>
      </c>
      <c r="H183" s="2">
        <f t="shared" si="48"/>
        <v>36.398928394060007</v>
      </c>
      <c r="I183" s="3">
        <v>97500</v>
      </c>
      <c r="J183" s="3">
        <f t="shared" si="49"/>
        <v>129187.5</v>
      </c>
      <c r="K183" s="3">
        <f t="shared" si="58"/>
        <v>66300</v>
      </c>
      <c r="L183" s="2">
        <f t="shared" si="51"/>
        <v>48.679245283018865</v>
      </c>
      <c r="M183" s="3">
        <f t="shared" si="52"/>
        <v>129187.5</v>
      </c>
      <c r="N183" s="3">
        <f t="shared" si="59"/>
        <v>68834</v>
      </c>
      <c r="O183" s="2">
        <f t="shared" si="54"/>
        <v>46.717755200774072</v>
      </c>
      <c r="P183" s="3">
        <v>97500</v>
      </c>
      <c r="Q183" s="3">
        <f t="shared" si="55"/>
        <v>129187.5</v>
      </c>
      <c r="R183" s="3">
        <f t="shared" si="60"/>
        <v>66300</v>
      </c>
      <c r="S183" s="2">
        <f t="shared" si="57"/>
        <v>48.679245283018865</v>
      </c>
    </row>
    <row r="184" spans="1:19">
      <c r="A184" s="3">
        <v>98000</v>
      </c>
      <c r="B184" s="3">
        <f t="shared" si="42"/>
        <v>131320</v>
      </c>
      <c r="C184" s="3">
        <f t="shared" si="43"/>
        <v>69592</v>
      </c>
      <c r="D184" s="2">
        <f t="shared" si="44"/>
        <v>47.0057873895827</v>
      </c>
      <c r="E184" s="2">
        <f t="shared" si="45"/>
        <v>40.820783998160707</v>
      </c>
      <c r="F184" s="3">
        <f t="shared" si="46"/>
        <v>71826</v>
      </c>
      <c r="G184" s="2">
        <f t="shared" si="47"/>
        <v>45.304599451720989</v>
      </c>
      <c r="H184" s="2">
        <f t="shared" si="48"/>
        <v>36.440843148720518</v>
      </c>
      <c r="I184" s="3">
        <v>98000</v>
      </c>
      <c r="J184" s="3">
        <f t="shared" si="49"/>
        <v>129850</v>
      </c>
      <c r="K184" s="3">
        <f t="shared" si="58"/>
        <v>66640</v>
      </c>
      <c r="L184" s="2">
        <f t="shared" si="51"/>
        <v>48.679245283018865</v>
      </c>
      <c r="M184" s="3">
        <f t="shared" si="52"/>
        <v>129850</v>
      </c>
      <c r="N184" s="3">
        <f t="shared" si="59"/>
        <v>69174</v>
      </c>
      <c r="O184" s="2">
        <f t="shared" si="54"/>
        <v>46.727762803234505</v>
      </c>
      <c r="P184" s="3">
        <v>98000</v>
      </c>
      <c r="Q184" s="3">
        <f t="shared" si="55"/>
        <v>129850</v>
      </c>
      <c r="R184" s="3">
        <f t="shared" si="60"/>
        <v>66640</v>
      </c>
      <c r="S184" s="2">
        <f t="shared" si="57"/>
        <v>48.679245283018865</v>
      </c>
    </row>
    <row r="185" spans="1:19">
      <c r="A185" s="3">
        <v>98500</v>
      </c>
      <c r="B185" s="3">
        <f t="shared" si="42"/>
        <v>131990</v>
      </c>
      <c r="C185" s="3">
        <f t="shared" si="43"/>
        <v>69936.5</v>
      </c>
      <c r="D185" s="2">
        <f t="shared" si="44"/>
        <v>47.01378892340329</v>
      </c>
      <c r="E185" s="2">
        <f t="shared" si="45"/>
        <v>40.842049573541708</v>
      </c>
      <c r="F185" s="3">
        <f t="shared" si="46"/>
        <v>72170.5</v>
      </c>
      <c r="G185" s="2">
        <f t="shared" si="47"/>
        <v>45.321236457307371</v>
      </c>
      <c r="H185" s="2">
        <f t="shared" si="48"/>
        <v>36.482357750050227</v>
      </c>
      <c r="I185" s="3">
        <v>98500</v>
      </c>
      <c r="J185" s="3">
        <f t="shared" si="49"/>
        <v>130512.5</v>
      </c>
      <c r="K185" s="3">
        <f t="shared" si="58"/>
        <v>66980</v>
      </c>
      <c r="L185" s="2">
        <f t="shared" si="51"/>
        <v>48.679245283018865</v>
      </c>
      <c r="M185" s="3">
        <f t="shared" si="52"/>
        <v>130512.5</v>
      </c>
      <c r="N185" s="3">
        <f t="shared" si="59"/>
        <v>69514</v>
      </c>
      <c r="O185" s="2">
        <f t="shared" si="54"/>
        <v>46.737668805669955</v>
      </c>
      <c r="P185" s="3">
        <v>98500</v>
      </c>
      <c r="Q185" s="3">
        <f t="shared" si="55"/>
        <v>130512.5</v>
      </c>
      <c r="R185" s="3">
        <f t="shared" si="60"/>
        <v>66980</v>
      </c>
      <c r="S185" s="2">
        <f t="shared" si="57"/>
        <v>48.679245283018865</v>
      </c>
    </row>
    <row r="186" spans="1:19">
      <c r="A186" s="3">
        <v>99000</v>
      </c>
      <c r="B186" s="3">
        <f t="shared" si="42"/>
        <v>132660</v>
      </c>
      <c r="C186" s="3">
        <f t="shared" si="43"/>
        <v>70281</v>
      </c>
      <c r="D186" s="2">
        <f t="shared" si="44"/>
        <v>47.021709633649934</v>
      </c>
      <c r="E186" s="2">
        <f t="shared" si="45"/>
        <v>40.863106671788962</v>
      </c>
      <c r="F186" s="3">
        <f t="shared" si="46"/>
        <v>72515</v>
      </c>
      <c r="G186" s="2">
        <f t="shared" si="47"/>
        <v>45.337705412332276</v>
      </c>
      <c r="H186" s="2">
        <f t="shared" si="48"/>
        <v>36.523477901123904</v>
      </c>
      <c r="I186" s="3">
        <v>99000</v>
      </c>
      <c r="J186" s="3">
        <f t="shared" si="49"/>
        <v>131175</v>
      </c>
      <c r="K186" s="3">
        <f t="shared" si="58"/>
        <v>67320</v>
      </c>
      <c r="L186" s="2">
        <f t="shared" si="51"/>
        <v>48.679245283018865</v>
      </c>
      <c r="M186" s="3">
        <f t="shared" si="52"/>
        <v>131175</v>
      </c>
      <c r="N186" s="3">
        <f t="shared" si="59"/>
        <v>69854</v>
      </c>
      <c r="O186" s="2">
        <f t="shared" si="54"/>
        <v>46.747474747474747</v>
      </c>
      <c r="P186" s="3">
        <v>99000</v>
      </c>
      <c r="Q186" s="3">
        <f t="shared" si="55"/>
        <v>131175</v>
      </c>
      <c r="R186" s="3">
        <f t="shared" si="60"/>
        <v>67320</v>
      </c>
      <c r="S186" s="2">
        <f t="shared" si="57"/>
        <v>48.679245283018865</v>
      </c>
    </row>
    <row r="187" spans="1:19">
      <c r="A187" s="3">
        <v>99500</v>
      </c>
      <c r="B187" s="3">
        <f t="shared" si="42"/>
        <v>133330</v>
      </c>
      <c r="C187" s="3">
        <f t="shared" si="43"/>
        <v>70625.5</v>
      </c>
      <c r="D187" s="2">
        <f t="shared" si="44"/>
        <v>47.029550738768471</v>
      </c>
      <c r="E187" s="2">
        <f t="shared" si="45"/>
        <v>40.883958343657746</v>
      </c>
      <c r="F187" s="3">
        <f t="shared" si="46"/>
        <v>72859.5</v>
      </c>
      <c r="G187" s="2">
        <f t="shared" si="47"/>
        <v>45.354008850221255</v>
      </c>
      <c r="H187" s="2">
        <f t="shared" si="48"/>
        <v>36.564209197153424</v>
      </c>
      <c r="I187" s="3">
        <v>99500</v>
      </c>
      <c r="J187" s="3">
        <f t="shared" si="49"/>
        <v>131837.5</v>
      </c>
      <c r="K187" s="3">
        <f t="shared" si="58"/>
        <v>67660</v>
      </c>
      <c r="L187" s="2">
        <f t="shared" si="51"/>
        <v>48.679245283018865</v>
      </c>
      <c r="M187" s="3">
        <f t="shared" si="52"/>
        <v>131837.5</v>
      </c>
      <c r="N187" s="3">
        <f t="shared" si="59"/>
        <v>70194</v>
      </c>
      <c r="O187" s="2">
        <f t="shared" si="54"/>
        <v>46.757182137100592</v>
      </c>
      <c r="P187" s="3">
        <v>99500</v>
      </c>
      <c r="Q187" s="3">
        <f t="shared" si="55"/>
        <v>131837.5</v>
      </c>
      <c r="R187" s="3">
        <f t="shared" si="60"/>
        <v>67660</v>
      </c>
      <c r="S187" s="2">
        <f t="shared" si="57"/>
        <v>48.679245283018865</v>
      </c>
    </row>
    <row r="188" spans="1:19">
      <c r="A188" s="3">
        <v>100000</v>
      </c>
      <c r="B188" s="3">
        <f t="shared" si="42"/>
        <v>134000</v>
      </c>
      <c r="C188" s="3">
        <f t="shared" si="43"/>
        <v>70970</v>
      </c>
      <c r="D188" s="2">
        <f t="shared" si="44"/>
        <v>47.037313432835823</v>
      </c>
      <c r="E188" s="2">
        <f t="shared" si="45"/>
        <v>40.904607580667893</v>
      </c>
      <c r="F188" s="3">
        <f t="shared" si="46"/>
        <v>73204</v>
      </c>
      <c r="G188" s="2">
        <f t="shared" si="47"/>
        <v>45.370149253731348</v>
      </c>
      <c r="H188" s="2">
        <f t="shared" si="48"/>
        <v>36.604557128025789</v>
      </c>
      <c r="I188" s="3">
        <v>100000</v>
      </c>
      <c r="J188" s="3">
        <f t="shared" si="49"/>
        <v>132500</v>
      </c>
      <c r="K188" s="3">
        <f t="shared" si="58"/>
        <v>68000</v>
      </c>
      <c r="L188" s="2">
        <f t="shared" si="51"/>
        <v>48.679245283018865</v>
      </c>
      <c r="M188" s="3">
        <f t="shared" si="52"/>
        <v>132500</v>
      </c>
      <c r="N188" s="3">
        <f t="shared" si="59"/>
        <v>70534</v>
      </c>
      <c r="O188" s="2">
        <f t="shared" si="54"/>
        <v>46.766792452830188</v>
      </c>
      <c r="P188" s="3">
        <v>100000</v>
      </c>
      <c r="Q188" s="3">
        <f t="shared" si="55"/>
        <v>132500</v>
      </c>
      <c r="R188" s="3">
        <f>P188-P188*0.38-P188*0.13</f>
        <v>49000</v>
      </c>
      <c r="S188" s="2">
        <f t="shared" si="57"/>
        <v>63.018867924528301</v>
      </c>
    </row>
    <row r="189" spans="1:19">
      <c r="A189" s="3">
        <v>100500</v>
      </c>
      <c r="B189" s="5">
        <f>A189*1.34</f>
        <v>134670</v>
      </c>
      <c r="C189" s="5">
        <f>A189-(B189*0.15)-(100548*0.065+A189*0.045)+2070</f>
        <v>71311.38</v>
      </c>
      <c r="D189" s="6">
        <f t="shared" si="44"/>
        <v>47.04731566050345</v>
      </c>
      <c r="E189" s="2">
        <f t="shared" si="45"/>
        <v>40.931223039015642</v>
      </c>
      <c r="F189" s="3">
        <f>A189-(B189*0.15)-(100548*0.065+A189*0.045)+2070+2*1117</f>
        <v>73545.38</v>
      </c>
      <c r="G189" s="6">
        <f t="shared" si="47"/>
        <v>45.388445830548747</v>
      </c>
      <c r="H189" s="2">
        <f t="shared" si="48"/>
        <v>36.650323922454398</v>
      </c>
      <c r="I189" s="3">
        <v>100500</v>
      </c>
      <c r="J189" s="3">
        <f t="shared" si="49"/>
        <v>133162.5</v>
      </c>
      <c r="K189" s="3">
        <f t="shared" si="58"/>
        <v>68340</v>
      </c>
      <c r="L189" s="2">
        <f t="shared" si="51"/>
        <v>48.679245283018865</v>
      </c>
      <c r="M189" s="3">
        <f t="shared" si="52"/>
        <v>133162.5</v>
      </c>
      <c r="N189" s="3">
        <f t="shared" si="59"/>
        <v>70874</v>
      </c>
      <c r="O189" s="2">
        <f t="shared" si="54"/>
        <v>46.776307143527646</v>
      </c>
      <c r="P189" s="3">
        <v>100500</v>
      </c>
      <c r="Q189" s="3">
        <f t="shared" si="55"/>
        <v>133162.5</v>
      </c>
      <c r="R189" s="3">
        <f t="shared" ref="R189:R190" si="61">P189-P189*0.38-P189*0.13</f>
        <v>49245</v>
      </c>
      <c r="S189" s="2">
        <f t="shared" si="57"/>
        <v>63.018867924528301</v>
      </c>
    </row>
    <row r="190" spans="1:19">
      <c r="A190" s="3">
        <v>101000</v>
      </c>
      <c r="B190" s="5">
        <f t="shared" ref="B190:B253" si="62">A190*1.34</f>
        <v>135340</v>
      </c>
      <c r="C190" s="5">
        <f t="shared" ref="C190:C253" si="63">A190-(B190*0.15)-(100548*0.065+A190*0.045)+2070</f>
        <v>71688.38</v>
      </c>
      <c r="D190" s="2">
        <f t="shared" si="44"/>
        <v>47.030899955667202</v>
      </c>
      <c r="E190" s="2">
        <f t="shared" si="45"/>
        <v>40.887546907881017</v>
      </c>
      <c r="F190" s="3">
        <f t="shared" ref="F190:F253" si="64">A190-(B190*0.15)-(100548*0.065+A190*0.045)+2070+2*1117</f>
        <v>73922.38</v>
      </c>
      <c r="G190" s="2">
        <f t="shared" si="47"/>
        <v>45.380242352593463</v>
      </c>
      <c r="H190" s="2">
        <f t="shared" si="48"/>
        <v>36.629800068666611</v>
      </c>
      <c r="I190" s="3">
        <v>101000</v>
      </c>
      <c r="J190" s="3">
        <f t="shared" si="49"/>
        <v>133825</v>
      </c>
      <c r="K190" s="3">
        <f t="shared" si="58"/>
        <v>68680</v>
      </c>
      <c r="L190" s="2">
        <f t="shared" si="51"/>
        <v>48.679245283018865</v>
      </c>
      <c r="M190" s="3">
        <f t="shared" si="52"/>
        <v>133825</v>
      </c>
      <c r="N190" s="3">
        <f t="shared" si="59"/>
        <v>71214</v>
      </c>
      <c r="O190" s="2">
        <f t="shared" si="54"/>
        <v>46.785727629366711</v>
      </c>
      <c r="P190" s="3">
        <v>101000</v>
      </c>
      <c r="Q190" s="3">
        <f t="shared" si="55"/>
        <v>133825</v>
      </c>
      <c r="R190" s="3">
        <f t="shared" si="61"/>
        <v>49490</v>
      </c>
      <c r="S190" s="2">
        <f t="shared" si="57"/>
        <v>63.018867924528301</v>
      </c>
    </row>
    <row r="191" spans="1:19">
      <c r="A191" s="3">
        <v>101500</v>
      </c>
      <c r="B191" s="5">
        <f t="shared" si="62"/>
        <v>136010</v>
      </c>
      <c r="C191" s="5">
        <f t="shared" si="63"/>
        <v>72065.38</v>
      </c>
      <c r="D191" s="2">
        <f t="shared" si="44"/>
        <v>47.014645981913091</v>
      </c>
      <c r="E191" s="2">
        <f t="shared" si="45"/>
        <v>40.844327747942202</v>
      </c>
      <c r="F191" s="3">
        <f t="shared" si="64"/>
        <v>74299.38</v>
      </c>
      <c r="G191" s="2">
        <f t="shared" si="47"/>
        <v>45.372119697081089</v>
      </c>
      <c r="H191" s="2">
        <f t="shared" si="48"/>
        <v>36.609484493679481</v>
      </c>
      <c r="I191" s="3">
        <v>101500</v>
      </c>
      <c r="J191" s="3">
        <f t="shared" si="49"/>
        <v>134487.5</v>
      </c>
      <c r="K191" s="3">
        <f>I191-I191*0.19-100547*0.065-I191*0.065</f>
        <v>69081.945000000007</v>
      </c>
      <c r="L191" s="2">
        <f t="shared" si="51"/>
        <v>48.633185240263963</v>
      </c>
      <c r="M191" s="3">
        <f t="shared" si="52"/>
        <v>134487.5</v>
      </c>
      <c r="N191" s="3">
        <f>I191-I191*0.19-100547*0.065-I191*0.065+2*1267</f>
        <v>71615.945000000007</v>
      </c>
      <c r="O191" s="2">
        <f t="shared" si="54"/>
        <v>46.748995259782497</v>
      </c>
      <c r="P191" s="3">
        <v>101500</v>
      </c>
      <c r="Q191" s="3">
        <f t="shared" si="55"/>
        <v>134487.5</v>
      </c>
      <c r="R191" s="3">
        <f>P191-P191*0.38-100547*0.065-P191*0.065</f>
        <v>49796.945</v>
      </c>
      <c r="S191" s="2">
        <f t="shared" si="57"/>
        <v>62.972807881773399</v>
      </c>
    </row>
    <row r="192" spans="1:19">
      <c r="A192" s="3">
        <v>102000</v>
      </c>
      <c r="B192" s="5">
        <f t="shared" si="62"/>
        <v>136680</v>
      </c>
      <c r="C192" s="5">
        <f t="shared" si="63"/>
        <v>72442.38</v>
      </c>
      <c r="D192" s="2">
        <f t="shared" si="44"/>
        <v>46.998551360842839</v>
      </c>
      <c r="E192" s="2">
        <f t="shared" si="45"/>
        <v>40.80155842477842</v>
      </c>
      <c r="F192" s="3">
        <f t="shared" si="64"/>
        <v>74676.38</v>
      </c>
      <c r="G192" s="2">
        <f t="shared" si="47"/>
        <v>45.364076675446299</v>
      </c>
      <c r="H192" s="2">
        <f t="shared" si="48"/>
        <v>36.589374043037424</v>
      </c>
      <c r="I192" s="3">
        <v>102000</v>
      </c>
      <c r="J192" s="3">
        <f t="shared" si="49"/>
        <v>135150</v>
      </c>
      <c r="K192" s="3">
        <f t="shared" ref="K192:K255" si="65">I192-I192*0.19-100547*0.065-I192*0.065</f>
        <v>69454.445000000007</v>
      </c>
      <c r="L192" s="2">
        <f t="shared" si="51"/>
        <v>48.609363669996299</v>
      </c>
      <c r="M192" s="3">
        <f t="shared" si="52"/>
        <v>135150</v>
      </c>
      <c r="N192" s="3">
        <f t="shared" ref="N192:N255" si="66">I192-I192*0.19-100547*0.065-I192*0.065+2*1267</f>
        <v>71988.445000000007</v>
      </c>
      <c r="O192" s="2">
        <f t="shared" si="54"/>
        <v>46.734409914909349</v>
      </c>
      <c r="P192" s="3">
        <v>102000</v>
      </c>
      <c r="Q192" s="3">
        <f t="shared" si="55"/>
        <v>135150</v>
      </c>
      <c r="R192" s="3">
        <f t="shared" ref="R192:R255" si="67">P192-P192*0.38-100547*0.065-P192*0.065</f>
        <v>50074.445</v>
      </c>
      <c r="S192" s="2">
        <f t="shared" si="57"/>
        <v>62.948986311505728</v>
      </c>
    </row>
    <row r="193" spans="1:19">
      <c r="A193" s="3">
        <v>102500</v>
      </c>
      <c r="B193" s="5">
        <f t="shared" si="62"/>
        <v>137350</v>
      </c>
      <c r="C193" s="5">
        <f t="shared" si="63"/>
        <v>72819.38</v>
      </c>
      <c r="D193" s="2">
        <f t="shared" ref="D193:D256" si="68">((B193-C193)/B193)*100</f>
        <v>46.982613760465959</v>
      </c>
      <c r="E193" s="2">
        <f t="shared" ref="E193:E256" si="69">((A193-C193)/C193)*100</f>
        <v>40.759231951713943</v>
      </c>
      <c r="F193" s="3">
        <f t="shared" si="64"/>
        <v>75053.38</v>
      </c>
      <c r="G193" s="2">
        <f t="shared" ref="G193:G256" si="70">((B193-F193)/B193)*100</f>
        <v>45.356112122315253</v>
      </c>
      <c r="H193" s="2">
        <f t="shared" ref="H193:H256" si="71">((A193-F193)/F193)*100</f>
        <v>36.569465625665352</v>
      </c>
      <c r="I193" s="3">
        <v>102500</v>
      </c>
      <c r="J193" s="3">
        <f t="shared" si="49"/>
        <v>135812.5</v>
      </c>
      <c r="K193" s="3">
        <f t="shared" si="65"/>
        <v>69826.945000000007</v>
      </c>
      <c r="L193" s="2">
        <f t="shared" si="51"/>
        <v>48.585774505292214</v>
      </c>
      <c r="M193" s="3">
        <f t="shared" si="52"/>
        <v>135812.5</v>
      </c>
      <c r="N193" s="3">
        <f t="shared" si="66"/>
        <v>72360.945000000007</v>
      </c>
      <c r="O193" s="2">
        <f t="shared" si="54"/>
        <v>46.719966866083752</v>
      </c>
      <c r="P193" s="3">
        <v>102500</v>
      </c>
      <c r="Q193" s="3">
        <f t="shared" si="55"/>
        <v>135812.5</v>
      </c>
      <c r="R193" s="3">
        <f t="shared" si="67"/>
        <v>50351.945</v>
      </c>
      <c r="S193" s="2">
        <f t="shared" si="57"/>
        <v>62.925397146801657</v>
      </c>
    </row>
    <row r="194" spans="1:19">
      <c r="A194" s="3">
        <v>103000</v>
      </c>
      <c r="B194" s="5">
        <f t="shared" si="62"/>
        <v>138020</v>
      </c>
      <c r="C194" s="5">
        <f t="shared" si="63"/>
        <v>73196.38</v>
      </c>
      <c r="D194" s="2">
        <f t="shared" si="68"/>
        <v>46.966830894073318</v>
      </c>
      <c r="E194" s="2">
        <f t="shared" si="69"/>
        <v>40.717341486013368</v>
      </c>
      <c r="F194" s="3">
        <f t="shared" si="64"/>
        <v>75430.38</v>
      </c>
      <c r="G194" s="2">
        <f t="shared" si="70"/>
        <v>45.34822489494276</v>
      </c>
      <c r="H194" s="2">
        <f t="shared" si="71"/>
        <v>36.549756212284748</v>
      </c>
      <c r="I194" s="3">
        <v>103000</v>
      </c>
      <c r="J194" s="3">
        <f t="shared" si="49"/>
        <v>136475</v>
      </c>
      <c r="K194" s="3">
        <f t="shared" si="65"/>
        <v>70199.445000000007</v>
      </c>
      <c r="L194" s="2">
        <f t="shared" si="51"/>
        <v>48.562414361604681</v>
      </c>
      <c r="M194" s="3">
        <f t="shared" si="52"/>
        <v>136475</v>
      </c>
      <c r="N194" s="3">
        <f t="shared" si="66"/>
        <v>72733.445000000007</v>
      </c>
      <c r="O194" s="2">
        <f t="shared" si="54"/>
        <v>46.705664041033153</v>
      </c>
      <c r="P194" s="3">
        <v>103000</v>
      </c>
      <c r="Q194" s="3">
        <f t="shared" si="55"/>
        <v>136475</v>
      </c>
      <c r="R194" s="3">
        <f t="shared" si="67"/>
        <v>50629.445</v>
      </c>
      <c r="S194" s="2">
        <f t="shared" si="57"/>
        <v>62.902037003114117</v>
      </c>
    </row>
    <row r="195" spans="1:19">
      <c r="A195" s="3">
        <v>103500</v>
      </c>
      <c r="B195" s="5">
        <f t="shared" si="62"/>
        <v>138690</v>
      </c>
      <c r="C195" s="5">
        <f t="shared" si="63"/>
        <v>73573.38</v>
      </c>
      <c r="D195" s="2">
        <f t="shared" si="68"/>
        <v>46.951200519143413</v>
      </c>
      <c r="E195" s="2">
        <f t="shared" si="69"/>
        <v>40.675880325193695</v>
      </c>
      <c r="F195" s="3">
        <f t="shared" si="64"/>
        <v>75807.38</v>
      </c>
      <c r="G195" s="2">
        <f t="shared" si="70"/>
        <v>45.34041387266565</v>
      </c>
      <c r="H195" s="2">
        <f t="shared" si="71"/>
        <v>36.530242833877111</v>
      </c>
      <c r="I195" s="3">
        <v>103500</v>
      </c>
      <c r="J195" s="3">
        <f t="shared" si="49"/>
        <v>137137.5</v>
      </c>
      <c r="K195" s="3">
        <f t="shared" si="65"/>
        <v>70571.945000000007</v>
      </c>
      <c r="L195" s="2">
        <f t="shared" si="51"/>
        <v>48.539279919788534</v>
      </c>
      <c r="M195" s="3">
        <f t="shared" si="52"/>
        <v>137137.5</v>
      </c>
      <c r="N195" s="3">
        <f t="shared" si="66"/>
        <v>73105.945000000007</v>
      </c>
      <c r="O195" s="2">
        <f t="shared" si="54"/>
        <v>46.691499407528937</v>
      </c>
      <c r="P195" s="3">
        <v>103500</v>
      </c>
      <c r="Q195" s="3">
        <f t="shared" si="55"/>
        <v>137137.5</v>
      </c>
      <c r="R195" s="3">
        <f t="shared" si="67"/>
        <v>50906.945</v>
      </c>
      <c r="S195" s="2">
        <f t="shared" si="57"/>
        <v>62.87890256129797</v>
      </c>
    </row>
    <row r="196" spans="1:19">
      <c r="A196" s="3">
        <v>104000</v>
      </c>
      <c r="B196" s="5">
        <f t="shared" si="62"/>
        <v>139360</v>
      </c>
      <c r="C196" s="5">
        <f t="shared" si="63"/>
        <v>73950.38</v>
      </c>
      <c r="D196" s="2">
        <f t="shared" si="68"/>
        <v>46.935720436280128</v>
      </c>
      <c r="E196" s="2">
        <f t="shared" si="69"/>
        <v>40.634841903449306</v>
      </c>
      <c r="F196" s="3">
        <f t="shared" si="64"/>
        <v>76184.38</v>
      </c>
      <c r="G196" s="2">
        <f t="shared" si="70"/>
        <v>45.332677956371981</v>
      </c>
      <c r="H196" s="2">
        <f t="shared" si="71"/>
        <v>36.51092258019294</v>
      </c>
      <c r="I196" s="3">
        <v>104000</v>
      </c>
      <c r="J196" s="3">
        <f t="shared" si="49"/>
        <v>137800</v>
      </c>
      <c r="K196" s="3">
        <f t="shared" si="65"/>
        <v>70944.445000000007</v>
      </c>
      <c r="L196" s="2">
        <f t="shared" si="51"/>
        <v>48.516367924528296</v>
      </c>
      <c r="M196" s="3">
        <f t="shared" si="52"/>
        <v>137800</v>
      </c>
      <c r="N196" s="3">
        <f t="shared" si="66"/>
        <v>73478.445000000007</v>
      </c>
      <c r="O196" s="2">
        <f t="shared" si="54"/>
        <v>46.677470972423798</v>
      </c>
      <c r="P196" s="3">
        <v>104000</v>
      </c>
      <c r="Q196" s="3">
        <f t="shared" si="55"/>
        <v>137800</v>
      </c>
      <c r="R196" s="3">
        <f t="shared" si="67"/>
        <v>51184.445</v>
      </c>
      <c r="S196" s="2">
        <f t="shared" si="57"/>
        <v>62.855990566037732</v>
      </c>
    </row>
    <row r="197" spans="1:19">
      <c r="A197" s="3">
        <v>104500</v>
      </c>
      <c r="B197" s="5">
        <f t="shared" si="62"/>
        <v>140030</v>
      </c>
      <c r="C197" s="5">
        <f t="shared" si="63"/>
        <v>74327.38</v>
      </c>
      <c r="D197" s="2">
        <f t="shared" si="68"/>
        <v>46.920388488181104</v>
      </c>
      <c r="E197" s="2">
        <f t="shared" si="69"/>
        <v>40.594219788185718</v>
      </c>
      <c r="F197" s="3">
        <f t="shared" si="64"/>
        <v>76561.38</v>
      </c>
      <c r="G197" s="2">
        <f t="shared" si="70"/>
        <v>45.32501606798543</v>
      </c>
      <c r="H197" s="2">
        <f t="shared" si="71"/>
        <v>36.491792598304777</v>
      </c>
      <c r="I197" s="3">
        <v>104500</v>
      </c>
      <c r="J197" s="3">
        <f t="shared" ref="J197:J260" si="72">I197*1.325</f>
        <v>138462.5</v>
      </c>
      <c r="K197" s="3">
        <f t="shared" si="65"/>
        <v>71316.945000000007</v>
      </c>
      <c r="L197" s="2">
        <f t="shared" ref="L197:L260" si="73">((J197-K197)/J197)*100</f>
        <v>48.493675182811224</v>
      </c>
      <c r="M197" s="3">
        <f t="shared" ref="M197:M260" si="74">I197*1.325</f>
        <v>138462.5</v>
      </c>
      <c r="N197" s="3">
        <f t="shared" si="66"/>
        <v>73850.945000000007</v>
      </c>
      <c r="O197" s="2">
        <f t="shared" ref="O197:O260" si="75">((M197-N197)/M197)*100</f>
        <v>46.663576780716795</v>
      </c>
      <c r="P197" s="3">
        <v>104500</v>
      </c>
      <c r="Q197" s="3">
        <f t="shared" ref="Q197:Q260" si="76">P197*1.325</f>
        <v>138462.5</v>
      </c>
      <c r="R197" s="3">
        <f t="shared" si="67"/>
        <v>51461.945</v>
      </c>
      <c r="S197" s="2">
        <f t="shared" ref="S197:S260" si="77">((Q197-R197)/Q197)*100</f>
        <v>62.833297824320653</v>
      </c>
    </row>
    <row r="198" spans="1:19">
      <c r="A198" s="3">
        <v>105000</v>
      </c>
      <c r="B198" s="5">
        <f t="shared" si="62"/>
        <v>140700</v>
      </c>
      <c r="C198" s="5">
        <f t="shared" si="63"/>
        <v>74704.38</v>
      </c>
      <c r="D198" s="2">
        <f t="shared" si="68"/>
        <v>46.905202558635388</v>
      </c>
      <c r="E198" s="2">
        <f t="shared" si="69"/>
        <v>40.554007676658308</v>
      </c>
      <c r="F198" s="3">
        <f t="shared" si="64"/>
        <v>76938.38</v>
      </c>
      <c r="G198" s="2">
        <f t="shared" si="70"/>
        <v>45.317427149964459</v>
      </c>
      <c r="H198" s="2">
        <f t="shared" si="71"/>
        <v>36.472850091202844</v>
      </c>
      <c r="I198" s="3">
        <v>105000</v>
      </c>
      <c r="J198" s="3">
        <f t="shared" si="72"/>
        <v>139125</v>
      </c>
      <c r="K198" s="3">
        <f t="shared" si="65"/>
        <v>71689.445000000007</v>
      </c>
      <c r="L198" s="2">
        <f t="shared" si="73"/>
        <v>48.471198562443838</v>
      </c>
      <c r="M198" s="3">
        <f t="shared" si="74"/>
        <v>139125</v>
      </c>
      <c r="N198" s="3">
        <f t="shared" si="66"/>
        <v>74223.445000000007</v>
      </c>
      <c r="O198" s="2">
        <f t="shared" si="75"/>
        <v>46.649814914645098</v>
      </c>
      <c r="P198" s="3">
        <v>105000</v>
      </c>
      <c r="Q198" s="3">
        <f t="shared" si="76"/>
        <v>139125</v>
      </c>
      <c r="R198" s="3">
        <f t="shared" si="67"/>
        <v>51739.445</v>
      </c>
      <c r="S198" s="2">
        <f t="shared" si="77"/>
        <v>62.810821203953267</v>
      </c>
    </row>
    <row r="199" spans="1:19">
      <c r="A199" s="3">
        <v>105500</v>
      </c>
      <c r="B199" s="5">
        <f t="shared" si="62"/>
        <v>141370</v>
      </c>
      <c r="C199" s="5">
        <f t="shared" si="63"/>
        <v>75081.38</v>
      </c>
      <c r="D199" s="2">
        <f t="shared" si="68"/>
        <v>46.890160571549835</v>
      </c>
      <c r="E199" s="2">
        <f t="shared" si="69"/>
        <v>40.514199392712271</v>
      </c>
      <c r="F199" s="3">
        <f t="shared" si="64"/>
        <v>77315.38</v>
      </c>
      <c r="G199" s="2">
        <f t="shared" si="70"/>
        <v>45.309910164815733</v>
      </c>
      <c r="H199" s="2">
        <f t="shared" si="71"/>
        <v>36.454092316431726</v>
      </c>
      <c r="I199" s="3">
        <v>105500</v>
      </c>
      <c r="J199" s="3">
        <f t="shared" si="72"/>
        <v>139787.5</v>
      </c>
      <c r="K199" s="3">
        <f t="shared" si="65"/>
        <v>72061.945000000007</v>
      </c>
      <c r="L199" s="2">
        <f t="shared" si="73"/>
        <v>48.448934990610745</v>
      </c>
      <c r="M199" s="3">
        <f t="shared" si="74"/>
        <v>139787.5</v>
      </c>
      <c r="N199" s="3">
        <f t="shared" si="66"/>
        <v>74595.945000000007</v>
      </c>
      <c r="O199" s="2">
        <f t="shared" si="75"/>
        <v>46.636183492801571</v>
      </c>
      <c r="P199" s="3">
        <v>105500</v>
      </c>
      <c r="Q199" s="3">
        <f t="shared" si="76"/>
        <v>139787.5</v>
      </c>
      <c r="R199" s="3">
        <f t="shared" si="67"/>
        <v>52016.945</v>
      </c>
      <c r="S199" s="2">
        <f t="shared" si="77"/>
        <v>62.788557632120181</v>
      </c>
    </row>
    <row r="200" spans="1:19">
      <c r="A200" s="3">
        <v>106000</v>
      </c>
      <c r="B200" s="5">
        <f t="shared" si="62"/>
        <v>142040</v>
      </c>
      <c r="C200" s="5">
        <f t="shared" si="63"/>
        <v>75458.38</v>
      </c>
      <c r="D200" s="2">
        <f t="shared" si="68"/>
        <v>46.875260490002816</v>
      </c>
      <c r="E200" s="2">
        <f t="shared" si="69"/>
        <v>40.474788883620342</v>
      </c>
      <c r="F200" s="3">
        <f t="shared" si="64"/>
        <v>77692.38</v>
      </c>
      <c r="G200" s="2">
        <f t="shared" si="70"/>
        <v>45.302464094621229</v>
      </c>
      <c r="H200" s="2">
        <f t="shared" si="71"/>
        <v>36.435516584766738</v>
      </c>
      <c r="I200" s="3">
        <v>106000</v>
      </c>
      <c r="J200" s="3">
        <f t="shared" si="72"/>
        <v>140450</v>
      </c>
      <c r="K200" s="3">
        <f t="shared" si="65"/>
        <v>72434.445000000007</v>
      </c>
      <c r="L200" s="2">
        <f t="shared" si="73"/>
        <v>48.426881452474184</v>
      </c>
      <c r="M200" s="3">
        <f t="shared" si="74"/>
        <v>140450</v>
      </c>
      <c r="N200" s="3">
        <f t="shared" si="66"/>
        <v>74968.445000000007</v>
      </c>
      <c r="O200" s="2">
        <f t="shared" si="75"/>
        <v>46.622680669277315</v>
      </c>
      <c r="P200" s="3">
        <v>106000</v>
      </c>
      <c r="Q200" s="3">
        <f t="shared" si="76"/>
        <v>140450</v>
      </c>
      <c r="R200" s="3">
        <f t="shared" si="67"/>
        <v>52294.445</v>
      </c>
      <c r="S200" s="2">
        <f t="shared" si="77"/>
        <v>62.76650409398362</v>
      </c>
    </row>
    <row r="201" spans="1:19">
      <c r="A201" s="3">
        <v>106500</v>
      </c>
      <c r="B201" s="5">
        <f t="shared" si="62"/>
        <v>142710</v>
      </c>
      <c r="C201" s="5">
        <f t="shared" si="63"/>
        <v>75835.38</v>
      </c>
      <c r="D201" s="2">
        <f t="shared" si="68"/>
        <v>46.860500315324785</v>
      </c>
      <c r="E201" s="2">
        <f t="shared" si="69"/>
        <v>40.435770217014792</v>
      </c>
      <c r="F201" s="3">
        <f t="shared" si="64"/>
        <v>78069.38</v>
      </c>
      <c r="G201" s="2">
        <f t="shared" si="70"/>
        <v>45.295087940578796</v>
      </c>
      <c r="H201" s="2">
        <f t="shared" si="71"/>
        <v>36.417120258928655</v>
      </c>
      <c r="I201" s="3">
        <v>106500</v>
      </c>
      <c r="J201" s="3">
        <f t="shared" si="72"/>
        <v>141112.5</v>
      </c>
      <c r="K201" s="3">
        <f t="shared" si="65"/>
        <v>72806.945000000007</v>
      </c>
      <c r="L201" s="2">
        <f t="shared" si="73"/>
        <v>48.405034989813089</v>
      </c>
      <c r="M201" s="3">
        <f t="shared" si="74"/>
        <v>141112.5</v>
      </c>
      <c r="N201" s="3">
        <f t="shared" si="66"/>
        <v>75340.945000000007</v>
      </c>
      <c r="O201" s="2">
        <f t="shared" si="75"/>
        <v>46.609304632828412</v>
      </c>
      <c r="P201" s="3">
        <v>106500</v>
      </c>
      <c r="Q201" s="3">
        <f t="shared" si="76"/>
        <v>141112.5</v>
      </c>
      <c r="R201" s="3">
        <f t="shared" si="67"/>
        <v>52571.945</v>
      </c>
      <c r="S201" s="2">
        <f t="shared" si="77"/>
        <v>62.744657631322518</v>
      </c>
    </row>
    <row r="202" spans="1:19">
      <c r="A202" s="3">
        <v>107000</v>
      </c>
      <c r="B202" s="5">
        <f t="shared" si="62"/>
        <v>143380</v>
      </c>
      <c r="C202" s="5">
        <f t="shared" si="63"/>
        <v>76212.38</v>
      </c>
      <c r="D202" s="2">
        <f t="shared" si="68"/>
        <v>46.845878086204493</v>
      </c>
      <c r="E202" s="2">
        <f t="shared" si="69"/>
        <v>40.397137577910563</v>
      </c>
      <c r="F202" s="3">
        <f t="shared" si="64"/>
        <v>78446.38</v>
      </c>
      <c r="G202" s="2">
        <f t="shared" si="70"/>
        <v>45.287780722555446</v>
      </c>
      <c r="H202" s="2">
        <f t="shared" si="71"/>
        <v>36.398900752335535</v>
      </c>
      <c r="I202" s="3">
        <v>107000</v>
      </c>
      <c r="J202" s="3">
        <f t="shared" si="72"/>
        <v>141775</v>
      </c>
      <c r="K202" s="3">
        <f t="shared" si="65"/>
        <v>73179.445000000007</v>
      </c>
      <c r="L202" s="2">
        <f t="shared" si="73"/>
        <v>48.383392699700224</v>
      </c>
      <c r="M202" s="3">
        <f t="shared" si="74"/>
        <v>141775</v>
      </c>
      <c r="N202" s="3">
        <f t="shared" si="66"/>
        <v>75713.445000000007</v>
      </c>
      <c r="O202" s="2">
        <f t="shared" si="75"/>
        <v>46.596053606065944</v>
      </c>
      <c r="P202" s="3">
        <v>107000</v>
      </c>
      <c r="Q202" s="3">
        <f t="shared" si="76"/>
        <v>141775</v>
      </c>
      <c r="R202" s="3">
        <f t="shared" si="67"/>
        <v>52849.445</v>
      </c>
      <c r="S202" s="2">
        <f t="shared" si="77"/>
        <v>62.723015341209653</v>
      </c>
    </row>
    <row r="203" spans="1:19">
      <c r="A203" s="3">
        <v>107500</v>
      </c>
      <c r="B203" s="5">
        <f t="shared" si="62"/>
        <v>144050</v>
      </c>
      <c r="C203" s="5">
        <f t="shared" si="63"/>
        <v>76589.38</v>
      </c>
      <c r="D203" s="2">
        <f t="shared" si="68"/>
        <v>46.831391877820202</v>
      </c>
      <c r="E203" s="2">
        <f t="shared" si="69"/>
        <v>40.35888526581622</v>
      </c>
      <c r="F203" s="3">
        <f t="shared" si="64"/>
        <v>78823.38</v>
      </c>
      <c r="G203" s="2">
        <f t="shared" si="70"/>
        <v>45.280541478653241</v>
      </c>
      <c r="H203" s="2">
        <f t="shared" si="71"/>
        <v>36.380855527890319</v>
      </c>
      <c r="I203" s="3">
        <v>107500</v>
      </c>
      <c r="J203" s="3">
        <f t="shared" si="72"/>
        <v>142437.5</v>
      </c>
      <c r="K203" s="3">
        <f t="shared" si="65"/>
        <v>73551.945000000007</v>
      </c>
      <c r="L203" s="2">
        <f t="shared" si="73"/>
        <v>48.361951733216316</v>
      </c>
      <c r="M203" s="3">
        <f t="shared" si="74"/>
        <v>142437.5</v>
      </c>
      <c r="N203" s="3">
        <f t="shared" si="66"/>
        <v>76085.945000000007</v>
      </c>
      <c r="O203" s="2">
        <f t="shared" si="75"/>
        <v>46.582925844668708</v>
      </c>
      <c r="P203" s="3">
        <v>107500</v>
      </c>
      <c r="Q203" s="3">
        <f t="shared" si="76"/>
        <v>142437.5</v>
      </c>
      <c r="R203" s="3">
        <f t="shared" si="67"/>
        <v>53126.945</v>
      </c>
      <c r="S203" s="2">
        <f t="shared" si="77"/>
        <v>62.701574374725752</v>
      </c>
    </row>
    <row r="204" spans="1:19">
      <c r="A204" s="3">
        <v>108000</v>
      </c>
      <c r="B204" s="5">
        <f t="shared" si="62"/>
        <v>144720</v>
      </c>
      <c r="C204" s="5">
        <f t="shared" si="63"/>
        <v>76966.38</v>
      </c>
      <c r="D204" s="2">
        <f t="shared" si="68"/>
        <v>46.817039800995019</v>
      </c>
      <c r="E204" s="2">
        <f t="shared" si="69"/>
        <v>40.321007691929893</v>
      </c>
      <c r="F204" s="3">
        <f t="shared" si="64"/>
        <v>79200.38</v>
      </c>
      <c r="G204" s="2">
        <f t="shared" si="70"/>
        <v>45.273369264787171</v>
      </c>
      <c r="H204" s="2">
        <f t="shared" si="71"/>
        <v>36.362982096803066</v>
      </c>
      <c r="I204" s="3">
        <v>108000</v>
      </c>
      <c r="J204" s="3">
        <f t="shared" si="72"/>
        <v>143100</v>
      </c>
      <c r="K204" s="3">
        <f t="shared" si="65"/>
        <v>73924.445000000007</v>
      </c>
      <c r="L204" s="2">
        <f t="shared" si="73"/>
        <v>48.340709294199854</v>
      </c>
      <c r="M204" s="3">
        <f t="shared" si="74"/>
        <v>143100</v>
      </c>
      <c r="N204" s="3">
        <f t="shared" si="66"/>
        <v>76458.445000000007</v>
      </c>
      <c r="O204" s="2">
        <f t="shared" si="75"/>
        <v>46.569919636617747</v>
      </c>
      <c r="P204" s="3">
        <v>108000</v>
      </c>
      <c r="Q204" s="3">
        <f t="shared" si="76"/>
        <v>143100</v>
      </c>
      <c r="R204" s="3">
        <f t="shared" si="67"/>
        <v>53404.445</v>
      </c>
      <c r="S204" s="2">
        <f t="shared" si="77"/>
        <v>62.68033193570929</v>
      </c>
    </row>
    <row r="205" spans="1:19">
      <c r="A205" s="3">
        <v>108500</v>
      </c>
      <c r="B205" s="5">
        <f t="shared" si="62"/>
        <v>145390</v>
      </c>
      <c r="C205" s="5">
        <f t="shared" si="63"/>
        <v>77343.38</v>
      </c>
      <c r="D205" s="2">
        <f t="shared" si="68"/>
        <v>46.802820001375608</v>
      </c>
      <c r="E205" s="2">
        <f t="shared" si="69"/>
        <v>40.283499376417211</v>
      </c>
      <c r="F205" s="3">
        <f t="shared" si="64"/>
        <v>79577.38</v>
      </c>
      <c r="G205" s="2">
        <f t="shared" si="70"/>
        <v>45.266263154274704</v>
      </c>
      <c r="H205" s="2">
        <f t="shared" si="71"/>
        <v>36.34527801744666</v>
      </c>
      <c r="I205" s="3">
        <v>108500</v>
      </c>
      <c r="J205" s="3">
        <f t="shared" si="72"/>
        <v>143762.5</v>
      </c>
      <c r="K205" s="3">
        <f t="shared" si="65"/>
        <v>74296.945000000007</v>
      </c>
      <c r="L205" s="2">
        <f t="shared" si="73"/>
        <v>48.319662638031467</v>
      </c>
      <c r="M205" s="3">
        <f t="shared" si="74"/>
        <v>143762.5</v>
      </c>
      <c r="N205" s="3">
        <f t="shared" si="66"/>
        <v>76830.945000000007</v>
      </c>
      <c r="O205" s="2">
        <f t="shared" si="75"/>
        <v>46.557033301452044</v>
      </c>
      <c r="P205" s="3">
        <v>108500</v>
      </c>
      <c r="Q205" s="3">
        <f t="shared" si="76"/>
        <v>143762.5</v>
      </c>
      <c r="R205" s="3">
        <f t="shared" si="67"/>
        <v>53681.945</v>
      </c>
      <c r="S205" s="2">
        <f t="shared" si="77"/>
        <v>62.659285279540896</v>
      </c>
    </row>
    <row r="206" spans="1:19">
      <c r="A206" s="3">
        <v>109000</v>
      </c>
      <c r="B206" s="5">
        <f t="shared" si="62"/>
        <v>146060</v>
      </c>
      <c r="C206" s="5">
        <f t="shared" si="63"/>
        <v>77720.38</v>
      </c>
      <c r="D206" s="2">
        <f t="shared" si="68"/>
        <v>46.78873065863344</v>
      </c>
      <c r="E206" s="2">
        <f t="shared" si="69"/>
        <v>40.246354945768395</v>
      </c>
      <c r="F206" s="3">
        <f t="shared" si="64"/>
        <v>79954.38</v>
      </c>
      <c r="G206" s="2">
        <f t="shared" si="70"/>
        <v>45.259222237436667</v>
      </c>
      <c r="H206" s="2">
        <f t="shared" si="71"/>
        <v>36.32774089424494</v>
      </c>
      <c r="I206" s="3">
        <v>109000</v>
      </c>
      <c r="J206" s="3">
        <f t="shared" si="72"/>
        <v>144425</v>
      </c>
      <c r="K206" s="3">
        <f t="shared" si="65"/>
        <v>74669.445000000007</v>
      </c>
      <c r="L206" s="2">
        <f t="shared" si="73"/>
        <v>48.298809070451789</v>
      </c>
      <c r="M206" s="3">
        <f t="shared" si="74"/>
        <v>144425</v>
      </c>
      <c r="N206" s="3">
        <f t="shared" si="66"/>
        <v>77203.445000000007</v>
      </c>
      <c r="O206" s="2">
        <f t="shared" si="75"/>
        <v>46.544265189544745</v>
      </c>
      <c r="P206" s="3">
        <v>109000</v>
      </c>
      <c r="Q206" s="3">
        <f t="shared" si="76"/>
        <v>144425</v>
      </c>
      <c r="R206" s="3">
        <f t="shared" si="67"/>
        <v>53959.445</v>
      </c>
      <c r="S206" s="2">
        <f t="shared" si="77"/>
        <v>62.638431711961218</v>
      </c>
    </row>
    <row r="207" spans="1:19">
      <c r="A207" s="3">
        <v>109500</v>
      </c>
      <c r="B207" s="5">
        <f t="shared" si="62"/>
        <v>146730</v>
      </c>
      <c r="C207" s="5">
        <f t="shared" si="63"/>
        <v>78097.38</v>
      </c>
      <c r="D207" s="2">
        <f t="shared" si="68"/>
        <v>46.774769985687996</v>
      </c>
      <c r="E207" s="2">
        <f t="shared" si="69"/>
        <v>40.209569130232012</v>
      </c>
      <c r="F207" s="3">
        <f t="shared" si="64"/>
        <v>80331.38</v>
      </c>
      <c r="G207" s="2">
        <f t="shared" si="70"/>
        <v>45.25224562120902</v>
      </c>
      <c r="H207" s="2">
        <f t="shared" si="71"/>
        <v>36.310368376592059</v>
      </c>
      <c r="I207" s="3">
        <v>109500</v>
      </c>
      <c r="J207" s="3">
        <f t="shared" si="72"/>
        <v>145087.5</v>
      </c>
      <c r="K207" s="3">
        <f t="shared" si="65"/>
        <v>75041.945000000007</v>
      </c>
      <c r="L207" s="2">
        <f t="shared" si="73"/>
        <v>48.278145946411641</v>
      </c>
      <c r="M207" s="3">
        <f t="shared" si="74"/>
        <v>145087.5</v>
      </c>
      <c r="N207" s="3">
        <f t="shared" si="66"/>
        <v>77575.945000000007</v>
      </c>
      <c r="O207" s="2">
        <f t="shared" si="75"/>
        <v>46.531613681399151</v>
      </c>
      <c r="P207" s="3">
        <v>109500</v>
      </c>
      <c r="Q207" s="3">
        <f t="shared" si="76"/>
        <v>145087.5</v>
      </c>
      <c r="R207" s="3">
        <f t="shared" si="67"/>
        <v>54236.945</v>
      </c>
      <c r="S207" s="2">
        <f t="shared" si="77"/>
        <v>62.617768587921077</v>
      </c>
    </row>
    <row r="208" spans="1:19">
      <c r="A208" s="3">
        <v>110000</v>
      </c>
      <c r="B208" s="5">
        <f t="shared" si="62"/>
        <v>147400</v>
      </c>
      <c r="C208" s="5">
        <f t="shared" si="63"/>
        <v>78474.38</v>
      </c>
      <c r="D208" s="2">
        <f t="shared" si="68"/>
        <v>46.760936227951149</v>
      </c>
      <c r="E208" s="2">
        <f t="shared" si="69"/>
        <v>40.173136761322603</v>
      </c>
      <c r="F208" s="3">
        <f t="shared" si="64"/>
        <v>80708.38</v>
      </c>
      <c r="G208" s="2">
        <f t="shared" si="70"/>
        <v>45.245332428765259</v>
      </c>
      <c r="H208" s="2">
        <f t="shared" si="71"/>
        <v>36.293158157802189</v>
      </c>
      <c r="I208" s="3">
        <v>110000</v>
      </c>
      <c r="J208" s="3">
        <f t="shared" si="72"/>
        <v>145750</v>
      </c>
      <c r="K208" s="3">
        <f t="shared" si="65"/>
        <v>75414.445000000007</v>
      </c>
      <c r="L208" s="2">
        <f t="shared" si="73"/>
        <v>48.257670668953686</v>
      </c>
      <c r="M208" s="3">
        <f t="shared" si="74"/>
        <v>145750</v>
      </c>
      <c r="N208" s="3">
        <f t="shared" si="66"/>
        <v>77948.445000000007</v>
      </c>
      <c r="O208" s="2">
        <f t="shared" si="75"/>
        <v>46.519077186963976</v>
      </c>
      <c r="P208" s="3">
        <v>110000</v>
      </c>
      <c r="Q208" s="3">
        <f t="shared" si="76"/>
        <v>145750</v>
      </c>
      <c r="R208" s="3">
        <f t="shared" si="67"/>
        <v>54514.445</v>
      </c>
      <c r="S208" s="2">
        <f t="shared" si="77"/>
        <v>62.597293310463122</v>
      </c>
    </row>
    <row r="209" spans="1:19">
      <c r="A209" s="3">
        <v>110500</v>
      </c>
      <c r="B209" s="5">
        <f t="shared" si="62"/>
        <v>148070</v>
      </c>
      <c r="C209" s="5">
        <f t="shared" si="63"/>
        <v>78851.38</v>
      </c>
      <c r="D209" s="2">
        <f t="shared" si="68"/>
        <v>46.747227662592017</v>
      </c>
      <c r="E209" s="2">
        <f t="shared" si="69"/>
        <v>40.137052769399844</v>
      </c>
      <c r="F209" s="3">
        <f t="shared" si="64"/>
        <v>81085.38</v>
      </c>
      <c r="G209" s="2">
        <f t="shared" si="70"/>
        <v>45.238481799149049</v>
      </c>
      <c r="H209" s="2">
        <f t="shared" si="71"/>
        <v>36.276107974088539</v>
      </c>
      <c r="I209" s="3">
        <v>110500</v>
      </c>
      <c r="J209" s="3">
        <f t="shared" si="72"/>
        <v>146412.5</v>
      </c>
      <c r="K209" s="3">
        <f t="shared" si="65"/>
        <v>75786.945000000007</v>
      </c>
      <c r="L209" s="2">
        <f t="shared" si="73"/>
        <v>48.237380688124304</v>
      </c>
      <c r="M209" s="3">
        <f t="shared" si="74"/>
        <v>146412.5</v>
      </c>
      <c r="N209" s="3">
        <f t="shared" si="66"/>
        <v>78320.945000000007</v>
      </c>
      <c r="O209" s="2">
        <f t="shared" si="75"/>
        <v>46.506654144967122</v>
      </c>
      <c r="P209" s="3">
        <v>110500</v>
      </c>
      <c r="Q209" s="3">
        <f t="shared" si="76"/>
        <v>146412.5</v>
      </c>
      <c r="R209" s="3">
        <f t="shared" si="67"/>
        <v>54791.945</v>
      </c>
      <c r="S209" s="2">
        <f t="shared" si="77"/>
        <v>62.57700332963374</v>
      </c>
    </row>
    <row r="210" spans="1:19">
      <c r="A210" s="3">
        <v>111000</v>
      </c>
      <c r="B210" s="5">
        <f t="shared" si="62"/>
        <v>148740</v>
      </c>
      <c r="C210" s="5">
        <f t="shared" si="63"/>
        <v>79228.38</v>
      </c>
      <c r="D210" s="2">
        <f t="shared" si="68"/>
        <v>46.733642597821699</v>
      </c>
      <c r="E210" s="2">
        <f t="shared" si="69"/>
        <v>40.101312181316842</v>
      </c>
      <c r="F210" s="3">
        <f t="shared" si="64"/>
        <v>81462.38</v>
      </c>
      <c r="G210" s="2">
        <f t="shared" si="70"/>
        <v>45.231692886916761</v>
      </c>
      <c r="H210" s="2">
        <f t="shared" si="71"/>
        <v>36.259215603570624</v>
      </c>
      <c r="I210" s="3">
        <v>111000</v>
      </c>
      <c r="J210" s="3">
        <f t="shared" si="72"/>
        <v>147075</v>
      </c>
      <c r="K210" s="3">
        <f t="shared" si="65"/>
        <v>76159.445000000007</v>
      </c>
      <c r="L210" s="2">
        <f t="shared" si="73"/>
        <v>48.217273499915002</v>
      </c>
      <c r="M210" s="3">
        <f t="shared" si="74"/>
        <v>147075</v>
      </c>
      <c r="N210" s="3">
        <f t="shared" si="66"/>
        <v>78693.445000000007</v>
      </c>
      <c r="O210" s="2">
        <f t="shared" si="75"/>
        <v>46.49434302226755</v>
      </c>
      <c r="P210" s="3">
        <v>111000</v>
      </c>
      <c r="Q210" s="3">
        <f t="shared" si="76"/>
        <v>147075</v>
      </c>
      <c r="R210" s="3">
        <f t="shared" si="67"/>
        <v>55069.445</v>
      </c>
      <c r="S210" s="2">
        <f t="shared" si="77"/>
        <v>62.556896141424431</v>
      </c>
    </row>
    <row r="211" spans="1:19">
      <c r="A211" s="3">
        <v>111500</v>
      </c>
      <c r="B211" s="5">
        <f t="shared" si="62"/>
        <v>149410</v>
      </c>
      <c r="C211" s="5">
        <f t="shared" si="63"/>
        <v>79605.38</v>
      </c>
      <c r="D211" s="2">
        <f t="shared" si="68"/>
        <v>46.720179372197308</v>
      </c>
      <c r="E211" s="2">
        <f t="shared" si="69"/>
        <v>40.065910118135221</v>
      </c>
      <c r="F211" s="3">
        <f t="shared" si="64"/>
        <v>81839.38</v>
      </c>
      <c r="G211" s="2">
        <f t="shared" si="70"/>
        <v>45.224964861789701</v>
      </c>
      <c r="H211" s="2">
        <f t="shared" si="71"/>
        <v>36.242478865309089</v>
      </c>
      <c r="I211" s="3">
        <v>111500</v>
      </c>
      <c r="J211" s="3">
        <f t="shared" si="72"/>
        <v>147737.5</v>
      </c>
      <c r="K211" s="3">
        <f t="shared" si="65"/>
        <v>76531.945000000007</v>
      </c>
      <c r="L211" s="2">
        <f t="shared" si="73"/>
        <v>48.197346645232244</v>
      </c>
      <c r="M211" s="3">
        <f t="shared" si="74"/>
        <v>147737.5</v>
      </c>
      <c r="N211" s="3">
        <f t="shared" si="66"/>
        <v>79065.945000000007</v>
      </c>
      <c r="O211" s="2">
        <f t="shared" si="75"/>
        <v>46.482142313224465</v>
      </c>
      <c r="P211" s="3">
        <v>111500</v>
      </c>
      <c r="Q211" s="3">
        <f t="shared" si="76"/>
        <v>147737.5</v>
      </c>
      <c r="R211" s="3">
        <f t="shared" si="67"/>
        <v>55346.945</v>
      </c>
      <c r="S211" s="2">
        <f t="shared" si="77"/>
        <v>62.53696928674168</v>
      </c>
    </row>
    <row r="212" spans="1:19">
      <c r="A212" s="3">
        <v>112000</v>
      </c>
      <c r="B212" s="5">
        <f t="shared" si="62"/>
        <v>150080</v>
      </c>
      <c r="C212" s="5">
        <f t="shared" si="63"/>
        <v>79982.38</v>
      </c>
      <c r="D212" s="2">
        <f t="shared" si="68"/>
        <v>46.70683635394456</v>
      </c>
      <c r="E212" s="2">
        <f t="shared" si="69"/>
        <v>40.03084179290488</v>
      </c>
      <c r="F212" s="3">
        <f t="shared" si="64"/>
        <v>82216.38</v>
      </c>
      <c r="G212" s="2">
        <f t="shared" si="70"/>
        <v>45.218296908315565</v>
      </c>
      <c r="H212" s="2">
        <f t="shared" si="71"/>
        <v>36.225895618367041</v>
      </c>
      <c r="I212" s="3">
        <v>112000</v>
      </c>
      <c r="J212" s="3">
        <f t="shared" si="72"/>
        <v>148400</v>
      </c>
      <c r="K212" s="3">
        <f t="shared" si="65"/>
        <v>76904.445000000007</v>
      </c>
      <c r="L212" s="2">
        <f t="shared" si="73"/>
        <v>48.177597708894879</v>
      </c>
      <c r="M212" s="3">
        <f t="shared" si="74"/>
        <v>148400</v>
      </c>
      <c r="N212" s="3">
        <f t="shared" si="66"/>
        <v>79438.445000000007</v>
      </c>
      <c r="O212" s="2">
        <f t="shared" si="75"/>
        <v>46.470050539083552</v>
      </c>
      <c r="P212" s="3">
        <v>112000</v>
      </c>
      <c r="Q212" s="3">
        <f t="shared" si="76"/>
        <v>148400</v>
      </c>
      <c r="R212" s="3">
        <f t="shared" si="67"/>
        <v>55624.445</v>
      </c>
      <c r="S212" s="2">
        <f t="shared" si="77"/>
        <v>62.517220350404315</v>
      </c>
    </row>
    <row r="213" spans="1:19">
      <c r="A213" s="3">
        <v>112500</v>
      </c>
      <c r="B213" s="5">
        <f t="shared" si="62"/>
        <v>150750</v>
      </c>
      <c r="C213" s="5">
        <f t="shared" si="63"/>
        <v>80359.38</v>
      </c>
      <c r="D213" s="2">
        <f t="shared" si="68"/>
        <v>46.693611940298503</v>
      </c>
      <c r="E213" s="2">
        <f t="shared" si="69"/>
        <v>39.996102508506155</v>
      </c>
      <c r="F213" s="3">
        <f t="shared" si="64"/>
        <v>82593.38</v>
      </c>
      <c r="G213" s="2">
        <f t="shared" si="70"/>
        <v>45.211688225538971</v>
      </c>
      <c r="H213" s="2">
        <f t="shared" si="71"/>
        <v>36.209463760897052</v>
      </c>
      <c r="I213" s="3">
        <v>112500</v>
      </c>
      <c r="J213" s="3">
        <f t="shared" si="72"/>
        <v>149062.5</v>
      </c>
      <c r="K213" s="3">
        <f t="shared" si="65"/>
        <v>77276.945000000007</v>
      </c>
      <c r="L213" s="2">
        <f t="shared" si="73"/>
        <v>48.158024318658278</v>
      </c>
      <c r="M213" s="3">
        <f t="shared" si="74"/>
        <v>149062.5</v>
      </c>
      <c r="N213" s="3">
        <f t="shared" si="66"/>
        <v>79810.945000000007</v>
      </c>
      <c r="O213" s="2">
        <f t="shared" si="75"/>
        <v>46.458066247379449</v>
      </c>
      <c r="P213" s="3">
        <v>112500</v>
      </c>
      <c r="Q213" s="3">
        <f t="shared" si="76"/>
        <v>149062.5</v>
      </c>
      <c r="R213" s="3">
        <f t="shared" si="67"/>
        <v>55901.945</v>
      </c>
      <c r="S213" s="2">
        <f t="shared" si="77"/>
        <v>62.497646960167707</v>
      </c>
    </row>
    <row r="214" spans="1:19">
      <c r="A214" s="3">
        <v>113000</v>
      </c>
      <c r="B214" s="5">
        <f t="shared" si="62"/>
        <v>151420</v>
      </c>
      <c r="C214" s="5">
        <f t="shared" si="63"/>
        <v>80736.38</v>
      </c>
      <c r="D214" s="2">
        <f t="shared" si="68"/>
        <v>46.680504556861706</v>
      </c>
      <c r="E214" s="2">
        <f t="shared" si="69"/>
        <v>39.961687655552545</v>
      </c>
      <c r="F214" s="3">
        <f t="shared" si="64"/>
        <v>82970.38</v>
      </c>
      <c r="G214" s="2">
        <f t="shared" si="70"/>
        <v>45.20513802668075</v>
      </c>
      <c r="H214" s="2">
        <f t="shared" si="71"/>
        <v>36.193181229253128</v>
      </c>
      <c r="I214" s="3">
        <v>113000</v>
      </c>
      <c r="J214" s="3">
        <f t="shared" si="72"/>
        <v>149725</v>
      </c>
      <c r="K214" s="3">
        <f t="shared" si="65"/>
        <v>77649.445000000007</v>
      </c>
      <c r="L214" s="2">
        <f t="shared" si="73"/>
        <v>48.138624144264483</v>
      </c>
      <c r="M214" s="3">
        <f t="shared" si="74"/>
        <v>149725</v>
      </c>
      <c r="N214" s="3">
        <f t="shared" si="66"/>
        <v>80183.445000000007</v>
      </c>
      <c r="O214" s="2">
        <f t="shared" si="75"/>
        <v>46.446188011354145</v>
      </c>
      <c r="P214" s="3">
        <v>113000</v>
      </c>
      <c r="Q214" s="3">
        <f t="shared" si="76"/>
        <v>149725</v>
      </c>
      <c r="R214" s="3">
        <f t="shared" si="67"/>
        <v>56179.445</v>
      </c>
      <c r="S214" s="2">
        <f t="shared" si="77"/>
        <v>62.478246785773919</v>
      </c>
    </row>
    <row r="215" spans="1:19">
      <c r="A215" s="3">
        <v>113500</v>
      </c>
      <c r="B215" s="5">
        <f t="shared" si="62"/>
        <v>152090</v>
      </c>
      <c r="C215" s="5">
        <f t="shared" si="63"/>
        <v>81113.38</v>
      </c>
      <c r="D215" s="2">
        <f t="shared" si="68"/>
        <v>46.667512656979412</v>
      </c>
      <c r="E215" s="2">
        <f t="shared" si="69"/>
        <v>39.927592710351853</v>
      </c>
      <c r="F215" s="3">
        <f t="shared" si="64"/>
        <v>83347.38</v>
      </c>
      <c r="G215" s="2">
        <f t="shared" si="70"/>
        <v>45.198645538825694</v>
      </c>
      <c r="H215" s="2">
        <f t="shared" si="71"/>
        <v>36.177045997126719</v>
      </c>
      <c r="I215" s="3">
        <v>113500</v>
      </c>
      <c r="J215" s="3">
        <f t="shared" si="72"/>
        <v>150387.5</v>
      </c>
      <c r="K215" s="3">
        <f t="shared" si="65"/>
        <v>78021.945000000007</v>
      </c>
      <c r="L215" s="2">
        <f t="shared" si="73"/>
        <v>48.119394896517328</v>
      </c>
      <c r="M215" s="3">
        <f t="shared" si="74"/>
        <v>150387.5</v>
      </c>
      <c r="N215" s="3">
        <f t="shared" si="66"/>
        <v>80555.945000000007</v>
      </c>
      <c r="O215" s="2">
        <f t="shared" si="75"/>
        <v>46.434414429390735</v>
      </c>
      <c r="P215" s="3">
        <v>113500</v>
      </c>
      <c r="Q215" s="3">
        <f t="shared" si="76"/>
        <v>150387.5</v>
      </c>
      <c r="R215" s="3">
        <f t="shared" si="67"/>
        <v>56456.945</v>
      </c>
      <c r="S215" s="2">
        <f t="shared" si="77"/>
        <v>62.459017538026764</v>
      </c>
    </row>
    <row r="216" spans="1:19">
      <c r="A216" s="3">
        <v>114000</v>
      </c>
      <c r="B216" s="5">
        <f t="shared" si="62"/>
        <v>152760</v>
      </c>
      <c r="C216" s="5">
        <f t="shared" si="63"/>
        <v>81490.38</v>
      </c>
      <c r="D216" s="2">
        <f t="shared" si="68"/>
        <v>46.654634721131181</v>
      </c>
      <c r="E216" s="2">
        <f t="shared" si="69"/>
        <v>39.893813232923925</v>
      </c>
      <c r="F216" s="3">
        <f t="shared" si="64"/>
        <v>83724.38</v>
      </c>
      <c r="G216" s="2">
        <f t="shared" si="70"/>
        <v>45.192210002618481</v>
      </c>
      <c r="H216" s="2">
        <f t="shared" si="71"/>
        <v>36.161056074706075</v>
      </c>
      <c r="I216" s="3">
        <v>114000</v>
      </c>
      <c r="J216" s="3">
        <f t="shared" si="72"/>
        <v>151050</v>
      </c>
      <c r="K216" s="3">
        <f t="shared" si="65"/>
        <v>78394.445000000007</v>
      </c>
      <c r="L216" s="2">
        <f t="shared" si="73"/>
        <v>48.10033432638199</v>
      </c>
      <c r="M216" s="3">
        <f t="shared" si="74"/>
        <v>151050</v>
      </c>
      <c r="N216" s="3">
        <f t="shared" si="66"/>
        <v>80928.445000000007</v>
      </c>
      <c r="O216" s="2">
        <f t="shared" si="75"/>
        <v>46.422744124462092</v>
      </c>
      <c r="P216" s="3">
        <v>114000</v>
      </c>
      <c r="Q216" s="3">
        <f t="shared" si="76"/>
        <v>151050</v>
      </c>
      <c r="R216" s="3">
        <f t="shared" si="67"/>
        <v>56734.445</v>
      </c>
      <c r="S216" s="2">
        <f t="shared" si="77"/>
        <v>62.439956967891419</v>
      </c>
    </row>
    <row r="217" spans="1:19">
      <c r="A217" s="3">
        <v>114500</v>
      </c>
      <c r="B217" s="5">
        <f t="shared" si="62"/>
        <v>153430</v>
      </c>
      <c r="C217" s="5">
        <f t="shared" si="63"/>
        <v>81867.38</v>
      </c>
      <c r="D217" s="2">
        <f t="shared" si="68"/>
        <v>46.641869256338389</v>
      </c>
      <c r="E217" s="2">
        <f t="shared" si="69"/>
        <v>39.860344865073237</v>
      </c>
      <c r="F217" s="3">
        <f t="shared" si="64"/>
        <v>84101.38</v>
      </c>
      <c r="G217" s="2">
        <f t="shared" si="70"/>
        <v>45.185830671967672</v>
      </c>
      <c r="H217" s="2">
        <f t="shared" si="71"/>
        <v>36.145209507858247</v>
      </c>
      <c r="I217" s="3">
        <v>114500</v>
      </c>
      <c r="J217" s="3">
        <f t="shared" si="72"/>
        <v>151712.5</v>
      </c>
      <c r="K217" s="3">
        <f t="shared" si="65"/>
        <v>78766.945000000007</v>
      </c>
      <c r="L217" s="2">
        <f t="shared" si="73"/>
        <v>48.081440224108093</v>
      </c>
      <c r="M217" s="3">
        <f t="shared" si="74"/>
        <v>151712.5</v>
      </c>
      <c r="N217" s="3">
        <f t="shared" si="66"/>
        <v>81300.945000000007</v>
      </c>
      <c r="O217" s="2">
        <f t="shared" si="75"/>
        <v>46.411175743593965</v>
      </c>
      <c r="P217" s="3">
        <v>114500</v>
      </c>
      <c r="Q217" s="3">
        <f t="shared" si="76"/>
        <v>151712.5</v>
      </c>
      <c r="R217" s="3">
        <f t="shared" si="67"/>
        <v>57011.945</v>
      </c>
      <c r="S217" s="2">
        <f t="shared" si="77"/>
        <v>62.421062865617529</v>
      </c>
    </row>
    <row r="218" spans="1:19">
      <c r="A218" s="3">
        <v>115000</v>
      </c>
      <c r="B218" s="5">
        <f t="shared" si="62"/>
        <v>154100</v>
      </c>
      <c r="C218" s="5">
        <f t="shared" si="63"/>
        <v>82244.38</v>
      </c>
      <c r="D218" s="2">
        <f t="shared" si="68"/>
        <v>46.629214795587274</v>
      </c>
      <c r="E218" s="2">
        <f t="shared" si="69"/>
        <v>39.827183328514352</v>
      </c>
      <c r="F218" s="3">
        <f t="shared" si="64"/>
        <v>84478.38</v>
      </c>
      <c r="G218" s="2">
        <f t="shared" si="70"/>
        <v>45.1795068137573</v>
      </c>
      <c r="H218" s="2">
        <f t="shared" si="71"/>
        <v>36.129504377332985</v>
      </c>
      <c r="I218" s="3">
        <v>115000</v>
      </c>
      <c r="J218" s="3">
        <f t="shared" si="72"/>
        <v>152375</v>
      </c>
      <c r="K218" s="3">
        <f t="shared" si="65"/>
        <v>79139.445000000007</v>
      </c>
      <c r="L218" s="2">
        <f t="shared" si="73"/>
        <v>48.062710418375715</v>
      </c>
      <c r="M218" s="3">
        <f t="shared" si="74"/>
        <v>152375</v>
      </c>
      <c r="N218" s="3">
        <f t="shared" si="66"/>
        <v>81673.445000000007</v>
      </c>
      <c r="O218" s="2">
        <f t="shared" si="75"/>
        <v>46.399707957342081</v>
      </c>
      <c r="P218" s="3">
        <v>115000</v>
      </c>
      <c r="Q218" s="3">
        <f t="shared" si="76"/>
        <v>152375</v>
      </c>
      <c r="R218" s="3">
        <f t="shared" si="67"/>
        <v>57289.445</v>
      </c>
      <c r="S218" s="2">
        <f t="shared" si="77"/>
        <v>62.402333059885152</v>
      </c>
    </row>
    <row r="219" spans="1:19">
      <c r="A219" s="3">
        <v>115500</v>
      </c>
      <c r="B219" s="5">
        <f t="shared" si="62"/>
        <v>154770</v>
      </c>
      <c r="C219" s="5">
        <f t="shared" si="63"/>
        <v>82621.38</v>
      </c>
      <c r="D219" s="2">
        <f t="shared" si="68"/>
        <v>46.61666989726691</v>
      </c>
      <c r="E219" s="2">
        <f t="shared" si="69"/>
        <v>39.794324423048842</v>
      </c>
      <c r="F219" s="3">
        <f t="shared" si="64"/>
        <v>84855.38</v>
      </c>
      <c r="G219" s="2">
        <f t="shared" si="70"/>
        <v>45.173237707566059</v>
      </c>
      <c r="H219" s="2">
        <f t="shared" si="71"/>
        <v>36.113938797987814</v>
      </c>
      <c r="I219" s="3">
        <v>115500</v>
      </c>
      <c r="J219" s="3">
        <f t="shared" si="72"/>
        <v>153037.5</v>
      </c>
      <c r="K219" s="3">
        <f t="shared" si="65"/>
        <v>79511.945000000007</v>
      </c>
      <c r="L219" s="2">
        <f t="shared" si="73"/>
        <v>48.044142775463527</v>
      </c>
      <c r="M219" s="3">
        <f t="shared" si="74"/>
        <v>153037.5</v>
      </c>
      <c r="N219" s="3">
        <f t="shared" si="66"/>
        <v>82045.945000000007</v>
      </c>
      <c r="O219" s="2">
        <f t="shared" si="75"/>
        <v>46.388339459282854</v>
      </c>
      <c r="P219" s="3">
        <v>115500</v>
      </c>
      <c r="Q219" s="3">
        <f t="shared" si="76"/>
        <v>153037.5</v>
      </c>
      <c r="R219" s="3">
        <f t="shared" si="67"/>
        <v>57566.945</v>
      </c>
      <c r="S219" s="2">
        <f t="shared" si="77"/>
        <v>62.383765416972956</v>
      </c>
    </row>
    <row r="220" spans="1:19">
      <c r="A220" s="3">
        <v>116000</v>
      </c>
      <c r="B220" s="5">
        <f t="shared" si="62"/>
        <v>155440</v>
      </c>
      <c r="C220" s="5">
        <f t="shared" si="63"/>
        <v>82998.38</v>
      </c>
      <c r="D220" s="2">
        <f t="shared" si="68"/>
        <v>46.604233144621716</v>
      </c>
      <c r="E220" s="2">
        <f t="shared" si="69"/>
        <v>39.761764024791802</v>
      </c>
      <c r="F220" s="3">
        <f t="shared" si="64"/>
        <v>85232.38</v>
      </c>
      <c r="G220" s="2">
        <f t="shared" si="70"/>
        <v>45.167022645393715</v>
      </c>
      <c r="H220" s="2">
        <f t="shared" si="71"/>
        <v>36.098510918033725</v>
      </c>
      <c r="I220" s="3">
        <v>116000</v>
      </c>
      <c r="J220" s="3">
        <f t="shared" si="72"/>
        <v>153700</v>
      </c>
      <c r="K220" s="3">
        <f t="shared" si="65"/>
        <v>79884.445000000007</v>
      </c>
      <c r="L220" s="2">
        <f t="shared" si="73"/>
        <v>48.025735198438511</v>
      </c>
      <c r="M220" s="3">
        <f t="shared" si="74"/>
        <v>153700</v>
      </c>
      <c r="N220" s="3">
        <f t="shared" si="66"/>
        <v>82418.445000000007</v>
      </c>
      <c r="O220" s="2">
        <f t="shared" si="75"/>
        <v>46.377068965517239</v>
      </c>
      <c r="P220" s="3">
        <v>116000</v>
      </c>
      <c r="Q220" s="3">
        <f t="shared" si="76"/>
        <v>153700</v>
      </c>
      <c r="R220" s="3">
        <f t="shared" si="67"/>
        <v>57844.445</v>
      </c>
      <c r="S220" s="2">
        <f t="shared" si="77"/>
        <v>62.365357839947947</v>
      </c>
    </row>
    <row r="221" spans="1:19">
      <c r="A221" s="3">
        <v>116500</v>
      </c>
      <c r="B221" s="5">
        <f t="shared" si="62"/>
        <v>156110</v>
      </c>
      <c r="C221" s="5">
        <f t="shared" si="63"/>
        <v>83375.38</v>
      </c>
      <c r="D221" s="2">
        <f t="shared" si="68"/>
        <v>46.591903145218112</v>
      </c>
      <c r="E221" s="2">
        <f t="shared" si="69"/>
        <v>39.729498084446504</v>
      </c>
      <c r="F221" s="3">
        <f t="shared" si="64"/>
        <v>85609.38</v>
      </c>
      <c r="G221" s="2">
        <f t="shared" si="70"/>
        <v>45.160860931394524</v>
      </c>
      <c r="H221" s="2">
        <f t="shared" si="71"/>
        <v>36.083218918300766</v>
      </c>
      <c r="I221" s="3">
        <v>116500</v>
      </c>
      <c r="J221" s="3">
        <f t="shared" si="72"/>
        <v>154362.5</v>
      </c>
      <c r="K221" s="3">
        <f t="shared" si="65"/>
        <v>80256.945000000007</v>
      </c>
      <c r="L221" s="2">
        <f t="shared" si="73"/>
        <v>48.007485626366503</v>
      </c>
      <c r="M221" s="3">
        <f t="shared" si="74"/>
        <v>154362.5</v>
      </c>
      <c r="N221" s="3">
        <f t="shared" si="66"/>
        <v>82790.945000000007</v>
      </c>
      <c r="O221" s="2">
        <f t="shared" si="75"/>
        <v>46.365895214187383</v>
      </c>
      <c r="P221" s="3">
        <v>116500</v>
      </c>
      <c r="Q221" s="3">
        <f t="shared" si="76"/>
        <v>154362.5</v>
      </c>
      <c r="R221" s="3">
        <f t="shared" si="67"/>
        <v>58121.945000000007</v>
      </c>
      <c r="S221" s="2">
        <f t="shared" si="77"/>
        <v>62.347108267875939</v>
      </c>
    </row>
    <row r="222" spans="1:19">
      <c r="A222" s="3">
        <v>117000</v>
      </c>
      <c r="B222" s="5">
        <f t="shared" si="62"/>
        <v>156780</v>
      </c>
      <c r="C222" s="5">
        <f t="shared" si="63"/>
        <v>83752.38</v>
      </c>
      <c r="D222" s="2">
        <f t="shared" si="68"/>
        <v>46.579678530424793</v>
      </c>
      <c r="E222" s="2">
        <f t="shared" si="69"/>
        <v>39.697522625625673</v>
      </c>
      <c r="F222" s="3">
        <f t="shared" si="64"/>
        <v>85986.38</v>
      </c>
      <c r="G222" s="2">
        <f t="shared" si="70"/>
        <v>45.15475188161755</v>
      </c>
      <c r="H222" s="2">
        <f t="shared" si="71"/>
        <v>36.068061011522978</v>
      </c>
      <c r="I222" s="3">
        <v>117000</v>
      </c>
      <c r="J222" s="3">
        <f t="shared" si="72"/>
        <v>155025</v>
      </c>
      <c r="K222" s="3">
        <f t="shared" si="65"/>
        <v>80629.445000000007</v>
      </c>
      <c r="L222" s="2">
        <f t="shared" si="73"/>
        <v>47.98939203354297</v>
      </c>
      <c r="M222" s="3">
        <f t="shared" si="74"/>
        <v>155025</v>
      </c>
      <c r="N222" s="3">
        <f t="shared" si="66"/>
        <v>83163.445000000007</v>
      </c>
      <c r="O222" s="2">
        <f t="shared" si="75"/>
        <v>46.354816965005639</v>
      </c>
      <c r="P222" s="3">
        <v>117000</v>
      </c>
      <c r="Q222" s="3">
        <f t="shared" si="76"/>
        <v>155025</v>
      </c>
      <c r="R222" s="3">
        <f t="shared" si="67"/>
        <v>58399.445000000007</v>
      </c>
      <c r="S222" s="2">
        <f t="shared" si="77"/>
        <v>62.329014675052406</v>
      </c>
    </row>
    <row r="223" spans="1:19">
      <c r="A223" s="3">
        <v>117500</v>
      </c>
      <c r="B223" s="5">
        <f t="shared" si="62"/>
        <v>157450</v>
      </c>
      <c r="C223" s="5">
        <f t="shared" si="63"/>
        <v>84129.38</v>
      </c>
      <c r="D223" s="2">
        <f t="shared" si="68"/>
        <v>46.56755795490632</v>
      </c>
      <c r="E223" s="2">
        <f t="shared" si="69"/>
        <v>39.665833743217874</v>
      </c>
      <c r="F223" s="3">
        <f t="shared" si="64"/>
        <v>86363.38</v>
      </c>
      <c r="G223" s="2">
        <f t="shared" si="70"/>
        <v>45.148694823753573</v>
      </c>
      <c r="H223" s="2">
        <f t="shared" si="71"/>
        <v>36.053035441642038</v>
      </c>
      <c r="I223" s="3">
        <v>117500</v>
      </c>
      <c r="J223" s="3">
        <f t="shared" si="72"/>
        <v>155687.5</v>
      </c>
      <c r="K223" s="3">
        <f t="shared" si="65"/>
        <v>81001.945000000007</v>
      </c>
      <c r="L223" s="2">
        <f t="shared" si="73"/>
        <v>47.971452428743468</v>
      </c>
      <c r="M223" s="3">
        <f t="shared" si="74"/>
        <v>155687.5</v>
      </c>
      <c r="N223" s="3">
        <f t="shared" si="66"/>
        <v>83535.945000000007</v>
      </c>
      <c r="O223" s="2">
        <f t="shared" si="75"/>
        <v>46.343832998795662</v>
      </c>
      <c r="P223" s="3">
        <v>117500</v>
      </c>
      <c r="Q223" s="3">
        <f t="shared" si="76"/>
        <v>155687.5</v>
      </c>
      <c r="R223" s="3">
        <f t="shared" si="67"/>
        <v>58676.945000000007</v>
      </c>
      <c r="S223" s="2">
        <f t="shared" si="77"/>
        <v>62.311075070252912</v>
      </c>
    </row>
    <row r="224" spans="1:19">
      <c r="A224" s="3">
        <v>118000</v>
      </c>
      <c r="B224" s="5">
        <f t="shared" si="62"/>
        <v>158120</v>
      </c>
      <c r="C224" s="5">
        <f t="shared" si="63"/>
        <v>84506.38</v>
      </c>
      <c r="D224" s="2">
        <f t="shared" si="68"/>
        <v>46.555540096129519</v>
      </c>
      <c r="E224" s="2">
        <f t="shared" si="69"/>
        <v>39.634427601797633</v>
      </c>
      <c r="F224" s="3">
        <f t="shared" si="64"/>
        <v>86740.38</v>
      </c>
      <c r="G224" s="2">
        <f t="shared" si="70"/>
        <v>45.142689096888439</v>
      </c>
      <c r="H224" s="2">
        <f t="shared" si="71"/>
        <v>36.038140483129069</v>
      </c>
      <c r="I224" s="3">
        <v>118000</v>
      </c>
      <c r="J224" s="3">
        <f t="shared" si="72"/>
        <v>156350</v>
      </c>
      <c r="K224" s="3">
        <f t="shared" si="65"/>
        <v>81374.445000000007</v>
      </c>
      <c r="L224" s="2">
        <f t="shared" si="73"/>
        <v>47.95366485449312</v>
      </c>
      <c r="M224" s="3">
        <f t="shared" si="74"/>
        <v>156350</v>
      </c>
      <c r="N224" s="3">
        <f t="shared" si="66"/>
        <v>83908.445000000007</v>
      </c>
      <c r="O224" s="2">
        <f t="shared" si="75"/>
        <v>46.332942117045086</v>
      </c>
      <c r="P224" s="3">
        <v>118000</v>
      </c>
      <c r="Q224" s="3">
        <f t="shared" si="76"/>
        <v>156350</v>
      </c>
      <c r="R224" s="3">
        <f t="shared" si="67"/>
        <v>58954.445000000007</v>
      </c>
      <c r="S224" s="2">
        <f t="shared" si="77"/>
        <v>62.293287496002556</v>
      </c>
    </row>
    <row r="225" spans="1:19">
      <c r="A225" s="3">
        <v>118500</v>
      </c>
      <c r="B225" s="5">
        <f t="shared" si="62"/>
        <v>158790</v>
      </c>
      <c r="C225" s="5">
        <f t="shared" si="63"/>
        <v>84883.38</v>
      </c>
      <c r="D225" s="2">
        <f t="shared" si="68"/>
        <v>46.543623653882484</v>
      </c>
      <c r="E225" s="2">
        <f t="shared" si="69"/>
        <v>39.603300434077902</v>
      </c>
      <c r="F225" s="3">
        <f t="shared" si="64"/>
        <v>87117.38</v>
      </c>
      <c r="G225" s="2">
        <f t="shared" si="70"/>
        <v>45.136734051262671</v>
      </c>
      <c r="H225" s="2">
        <f t="shared" si="71"/>
        <v>36.023374440324069</v>
      </c>
      <c r="I225" s="3">
        <v>118500</v>
      </c>
      <c r="J225" s="3">
        <f t="shared" si="72"/>
        <v>157012.5</v>
      </c>
      <c r="K225" s="3">
        <f t="shared" si="65"/>
        <v>81746.945000000007</v>
      </c>
      <c r="L225" s="2">
        <f t="shared" si="73"/>
        <v>47.936027386354581</v>
      </c>
      <c r="M225" s="3">
        <f t="shared" si="74"/>
        <v>157012.5</v>
      </c>
      <c r="N225" s="3">
        <f t="shared" si="66"/>
        <v>84280.945000000007</v>
      </c>
      <c r="O225" s="2">
        <f t="shared" si="75"/>
        <v>46.322143141469624</v>
      </c>
      <c r="P225" s="3">
        <v>118500</v>
      </c>
      <c r="Q225" s="3">
        <f t="shared" si="76"/>
        <v>157012.5</v>
      </c>
      <c r="R225" s="3">
        <f t="shared" si="67"/>
        <v>59231.945000000007</v>
      </c>
      <c r="S225" s="2">
        <f t="shared" si="77"/>
        <v>62.275650027864017</v>
      </c>
    </row>
    <row r="226" spans="1:19">
      <c r="A226" s="3">
        <v>119000</v>
      </c>
      <c r="B226" s="5">
        <f t="shared" si="62"/>
        <v>159460</v>
      </c>
      <c r="C226" s="5">
        <f t="shared" si="63"/>
        <v>85260.38</v>
      </c>
      <c r="D226" s="2">
        <f t="shared" si="68"/>
        <v>46.53180734980559</v>
      </c>
      <c r="E226" s="2">
        <f t="shared" si="69"/>
        <v>39.572448539403645</v>
      </c>
      <c r="F226" s="3">
        <f t="shared" si="64"/>
        <v>87494.38</v>
      </c>
      <c r="G226" s="2">
        <f t="shared" si="70"/>
        <v>45.130829048037121</v>
      </c>
      <c r="H226" s="2">
        <f t="shared" si="71"/>
        <v>36.008735646792395</v>
      </c>
      <c r="I226" s="3">
        <v>119000</v>
      </c>
      <c r="J226" s="3">
        <f t="shared" si="72"/>
        <v>157675</v>
      </c>
      <c r="K226" s="3">
        <f t="shared" si="65"/>
        <v>82119.445000000007</v>
      </c>
      <c r="L226" s="2">
        <f t="shared" si="73"/>
        <v>47.918538132234026</v>
      </c>
      <c r="M226" s="3">
        <f t="shared" si="74"/>
        <v>157675</v>
      </c>
      <c r="N226" s="3">
        <f t="shared" si="66"/>
        <v>84653.445000000007</v>
      </c>
      <c r="O226" s="2">
        <f t="shared" si="75"/>
        <v>46.311434913588073</v>
      </c>
      <c r="P226" s="3">
        <v>119000</v>
      </c>
      <c r="Q226" s="3">
        <f t="shared" si="76"/>
        <v>157675</v>
      </c>
      <c r="R226" s="3">
        <f t="shared" si="67"/>
        <v>59509.445000000007</v>
      </c>
      <c r="S226" s="2">
        <f t="shared" si="77"/>
        <v>62.258160773743455</v>
      </c>
    </row>
    <row r="227" spans="1:19">
      <c r="A227" s="3">
        <v>119500</v>
      </c>
      <c r="B227" s="5">
        <f t="shared" si="62"/>
        <v>160130</v>
      </c>
      <c r="C227" s="5">
        <f t="shared" si="63"/>
        <v>85637.38</v>
      </c>
      <c r="D227" s="2">
        <f t="shared" si="68"/>
        <v>46.520089926934361</v>
      </c>
      <c r="E227" s="2">
        <f t="shared" si="69"/>
        <v>39.541868282285137</v>
      </c>
      <c r="F227" s="3">
        <f t="shared" si="64"/>
        <v>87871.38</v>
      </c>
      <c r="G227" s="2">
        <f t="shared" si="70"/>
        <v>45.124973459064506</v>
      </c>
      <c r="H227" s="2">
        <f t="shared" si="71"/>
        <v>35.994222464697827</v>
      </c>
      <c r="I227" s="3">
        <v>119500</v>
      </c>
      <c r="J227" s="3">
        <f t="shared" si="72"/>
        <v>158337.5</v>
      </c>
      <c r="K227" s="3">
        <f t="shared" si="65"/>
        <v>82491.945000000007</v>
      </c>
      <c r="L227" s="2">
        <f t="shared" si="73"/>
        <v>47.901195231704428</v>
      </c>
      <c r="M227" s="3">
        <f t="shared" si="74"/>
        <v>158337.5</v>
      </c>
      <c r="N227" s="3">
        <f t="shared" si="66"/>
        <v>85025.945000000007</v>
      </c>
      <c r="O227" s="2">
        <f t="shared" si="75"/>
        <v>46.300816294308042</v>
      </c>
      <c r="P227" s="3">
        <v>119500</v>
      </c>
      <c r="Q227" s="3">
        <f t="shared" si="76"/>
        <v>158337.5</v>
      </c>
      <c r="R227" s="3">
        <f t="shared" si="67"/>
        <v>59786.945000000007</v>
      </c>
      <c r="S227" s="2">
        <f t="shared" si="77"/>
        <v>62.240817873213864</v>
      </c>
    </row>
    <row r="228" spans="1:19">
      <c r="A228" s="3">
        <v>120000</v>
      </c>
      <c r="B228" s="5">
        <f t="shared" si="62"/>
        <v>160800</v>
      </c>
      <c r="C228" s="5">
        <f t="shared" si="63"/>
        <v>86014.38</v>
      </c>
      <c r="D228" s="2">
        <f t="shared" si="68"/>
        <v>46.508470149253725</v>
      </c>
      <c r="E228" s="2">
        <f t="shared" si="69"/>
        <v>39.511556090969897</v>
      </c>
      <c r="F228" s="3">
        <f t="shared" si="64"/>
        <v>88248.38</v>
      </c>
      <c r="G228" s="2">
        <f t="shared" si="70"/>
        <v>45.119166666666665</v>
      </c>
      <c r="H228" s="2">
        <f t="shared" si="71"/>
        <v>35.979833284191727</v>
      </c>
      <c r="I228" s="3">
        <v>120000</v>
      </c>
      <c r="J228" s="3">
        <f t="shared" si="72"/>
        <v>159000</v>
      </c>
      <c r="K228" s="3">
        <f t="shared" si="65"/>
        <v>82864.445000000007</v>
      </c>
      <c r="L228" s="2">
        <f t="shared" si="73"/>
        <v>47.883996855345906</v>
      </c>
      <c r="M228" s="3">
        <f t="shared" si="74"/>
        <v>159000</v>
      </c>
      <c r="N228" s="3">
        <f t="shared" si="66"/>
        <v>85398.445000000007</v>
      </c>
      <c r="O228" s="2">
        <f t="shared" si="75"/>
        <v>46.290286163522012</v>
      </c>
      <c r="P228" s="3">
        <v>120000</v>
      </c>
      <c r="Q228" s="3">
        <f t="shared" si="76"/>
        <v>159000</v>
      </c>
      <c r="R228" s="3">
        <f t="shared" si="67"/>
        <v>60064.445000000007</v>
      </c>
      <c r="S228" s="2">
        <f t="shared" si="77"/>
        <v>62.223619496855342</v>
      </c>
    </row>
    <row r="229" spans="1:19">
      <c r="A229" s="3">
        <v>120500</v>
      </c>
      <c r="B229" s="5">
        <f t="shared" si="62"/>
        <v>161470</v>
      </c>
      <c r="C229" s="5">
        <f t="shared" si="63"/>
        <v>86391.38</v>
      </c>
      <c r="D229" s="2">
        <f t="shared" si="68"/>
        <v>46.496946801263391</v>
      </c>
      <c r="E229" s="2">
        <f t="shared" si="69"/>
        <v>39.481508456051969</v>
      </c>
      <c r="F229" s="3">
        <f t="shared" si="64"/>
        <v>88625.38</v>
      </c>
      <c r="G229" s="2">
        <f t="shared" si="70"/>
        <v>45.113408063417346</v>
      </c>
      <c r="H229" s="2">
        <f t="shared" si="71"/>
        <v>35.965566522817724</v>
      </c>
      <c r="I229" s="3">
        <v>120500</v>
      </c>
      <c r="J229" s="3">
        <f t="shared" si="72"/>
        <v>159662.5</v>
      </c>
      <c r="K229" s="3">
        <f t="shared" si="65"/>
        <v>83236.945000000007</v>
      </c>
      <c r="L229" s="2">
        <f t="shared" si="73"/>
        <v>47.866941204102396</v>
      </c>
      <c r="M229" s="3">
        <f t="shared" si="74"/>
        <v>159662.5</v>
      </c>
      <c r="N229" s="3">
        <f t="shared" si="66"/>
        <v>85770.945000000007</v>
      </c>
      <c r="O229" s="2">
        <f t="shared" si="75"/>
        <v>46.279843419713451</v>
      </c>
      <c r="P229" s="3">
        <v>120500</v>
      </c>
      <c r="Q229" s="3">
        <f t="shared" si="76"/>
        <v>159662.5</v>
      </c>
      <c r="R229" s="3">
        <f t="shared" si="67"/>
        <v>60341.945000000007</v>
      </c>
      <c r="S229" s="2">
        <f t="shared" si="77"/>
        <v>62.206563845611825</v>
      </c>
    </row>
    <row r="230" spans="1:19">
      <c r="A230" s="3">
        <v>121000</v>
      </c>
      <c r="B230" s="5">
        <f t="shared" si="62"/>
        <v>162140</v>
      </c>
      <c r="C230" s="5">
        <f t="shared" si="63"/>
        <v>86768.38</v>
      </c>
      <c r="D230" s="2">
        <f t="shared" si="68"/>
        <v>46.485518687553963</v>
      </c>
      <c r="E230" s="2">
        <f t="shared" si="69"/>
        <v>39.45172192911749</v>
      </c>
      <c r="F230" s="3">
        <f t="shared" si="64"/>
        <v>89002.38</v>
      </c>
      <c r="G230" s="2">
        <f t="shared" si="70"/>
        <v>45.10769705193043</v>
      </c>
      <c r="H230" s="2">
        <f t="shared" si="71"/>
        <v>35.951420624931593</v>
      </c>
      <c r="I230" s="3">
        <v>121000</v>
      </c>
      <c r="J230" s="3">
        <f t="shared" si="72"/>
        <v>160325</v>
      </c>
      <c r="K230" s="3">
        <f t="shared" si="65"/>
        <v>83609.445000000007</v>
      </c>
      <c r="L230" s="2">
        <f t="shared" si="73"/>
        <v>47.850026508654295</v>
      </c>
      <c r="M230" s="3">
        <f t="shared" si="74"/>
        <v>160325</v>
      </c>
      <c r="N230" s="3">
        <f t="shared" si="66"/>
        <v>86143.445000000007</v>
      </c>
      <c r="O230" s="2">
        <f t="shared" si="75"/>
        <v>46.26948697957274</v>
      </c>
      <c r="P230" s="3">
        <v>121000</v>
      </c>
      <c r="Q230" s="3">
        <f t="shared" si="76"/>
        <v>160325</v>
      </c>
      <c r="R230" s="3">
        <f t="shared" si="67"/>
        <v>60619.445000000007</v>
      </c>
      <c r="S230" s="2">
        <f t="shared" si="77"/>
        <v>62.189649150163731</v>
      </c>
    </row>
    <row r="231" spans="1:19">
      <c r="A231" s="3">
        <v>121500</v>
      </c>
      <c r="B231" s="5">
        <f t="shared" si="62"/>
        <v>162810</v>
      </c>
      <c r="C231" s="5">
        <f t="shared" si="63"/>
        <v>87145.38</v>
      </c>
      <c r="D231" s="2">
        <f t="shared" si="68"/>
        <v>46.47418463239358</v>
      </c>
      <c r="E231" s="2">
        <f t="shared" si="69"/>
        <v>39.422193121425366</v>
      </c>
      <c r="F231" s="3">
        <f t="shared" si="64"/>
        <v>89379.38</v>
      </c>
      <c r="G231" s="2">
        <f t="shared" si="70"/>
        <v>45.102033044653275</v>
      </c>
      <c r="H231" s="2">
        <f t="shared" si="71"/>
        <v>35.937394061135798</v>
      </c>
      <c r="I231" s="3">
        <v>121500</v>
      </c>
      <c r="J231" s="3">
        <f t="shared" si="72"/>
        <v>160987.5</v>
      </c>
      <c r="K231" s="3">
        <f t="shared" si="65"/>
        <v>83981.945000000007</v>
      </c>
      <c r="L231" s="2">
        <f t="shared" si="73"/>
        <v>47.833251028806579</v>
      </c>
      <c r="M231" s="3">
        <f t="shared" si="74"/>
        <v>160987.5</v>
      </c>
      <c r="N231" s="3">
        <f t="shared" si="66"/>
        <v>86515.945000000007</v>
      </c>
      <c r="O231" s="2">
        <f t="shared" si="75"/>
        <v>46.259215777622479</v>
      </c>
      <c r="P231" s="3">
        <v>121500</v>
      </c>
      <c r="Q231" s="3">
        <f t="shared" si="76"/>
        <v>160987.5</v>
      </c>
      <c r="R231" s="3">
        <f t="shared" si="67"/>
        <v>60896.945000000007</v>
      </c>
      <c r="S231" s="2">
        <f t="shared" si="77"/>
        <v>62.172873670316008</v>
      </c>
    </row>
    <row r="232" spans="1:19">
      <c r="A232" s="3">
        <v>122000</v>
      </c>
      <c r="B232" s="5">
        <f t="shared" si="62"/>
        <v>163480</v>
      </c>
      <c r="C232" s="5">
        <f t="shared" si="63"/>
        <v>87522.38</v>
      </c>
      <c r="D232" s="2">
        <f t="shared" si="68"/>
        <v>46.462943479324686</v>
      </c>
      <c r="E232" s="2">
        <f t="shared" si="69"/>
        <v>39.392918702622111</v>
      </c>
      <c r="F232" s="3">
        <f t="shared" si="64"/>
        <v>89756.38</v>
      </c>
      <c r="G232" s="2">
        <f t="shared" si="70"/>
        <v>45.096415463665281</v>
      </c>
      <c r="H232" s="2">
        <f t="shared" si="71"/>
        <v>35.92348532772823</v>
      </c>
      <c r="I232" s="3">
        <v>122000</v>
      </c>
      <c r="J232" s="3">
        <f t="shared" si="72"/>
        <v>161650</v>
      </c>
      <c r="K232" s="3">
        <f t="shared" si="65"/>
        <v>84354.445000000007</v>
      </c>
      <c r="L232" s="2">
        <f t="shared" si="73"/>
        <v>47.816613052892052</v>
      </c>
      <c r="M232" s="3">
        <f t="shared" si="74"/>
        <v>161650</v>
      </c>
      <c r="N232" s="3">
        <f t="shared" si="66"/>
        <v>86888.445000000007</v>
      </c>
      <c r="O232" s="2">
        <f t="shared" si="75"/>
        <v>46.249028765852145</v>
      </c>
      <c r="P232" s="3">
        <v>122000</v>
      </c>
      <c r="Q232" s="3">
        <f t="shared" si="76"/>
        <v>161650</v>
      </c>
      <c r="R232" s="3">
        <f t="shared" si="67"/>
        <v>61174.445000000007</v>
      </c>
      <c r="S232" s="2">
        <f t="shared" si="77"/>
        <v>62.156235694401488</v>
      </c>
    </row>
    <row r="233" spans="1:19">
      <c r="A233" s="3">
        <v>122500</v>
      </c>
      <c r="B233" s="5">
        <f t="shared" si="62"/>
        <v>164150</v>
      </c>
      <c r="C233" s="5">
        <f t="shared" si="63"/>
        <v>87899.38</v>
      </c>
      <c r="D233" s="2">
        <f t="shared" si="68"/>
        <v>46.451794090770633</v>
      </c>
      <c r="E233" s="2">
        <f t="shared" si="69"/>
        <v>39.363895399489728</v>
      </c>
      <c r="F233" s="3">
        <f t="shared" si="64"/>
        <v>90133.38</v>
      </c>
      <c r="G233" s="2">
        <f t="shared" si="70"/>
        <v>45.090843740481262</v>
      </c>
      <c r="H233" s="2">
        <f t="shared" si="71"/>
        <v>35.909692946164888</v>
      </c>
      <c r="I233" s="3">
        <v>122500</v>
      </c>
      <c r="J233" s="3">
        <f t="shared" si="72"/>
        <v>162312.5</v>
      </c>
      <c r="K233" s="3">
        <f t="shared" si="65"/>
        <v>84726.945000000007</v>
      </c>
      <c r="L233" s="2">
        <f t="shared" si="73"/>
        <v>47.800110897189057</v>
      </c>
      <c r="M233" s="3">
        <f t="shared" si="74"/>
        <v>162312.5</v>
      </c>
      <c r="N233" s="3">
        <f t="shared" si="66"/>
        <v>87260.945000000007</v>
      </c>
      <c r="O233" s="2">
        <f t="shared" si="75"/>
        <v>46.238924913361565</v>
      </c>
      <c r="P233" s="3">
        <v>122500</v>
      </c>
      <c r="Q233" s="3">
        <f t="shared" si="76"/>
        <v>162312.5</v>
      </c>
      <c r="R233" s="3">
        <f t="shared" si="67"/>
        <v>61451.945000000007</v>
      </c>
      <c r="S233" s="2">
        <f t="shared" si="77"/>
        <v>62.139733538698493</v>
      </c>
    </row>
    <row r="234" spans="1:19">
      <c r="A234" s="3">
        <v>123000</v>
      </c>
      <c r="B234" s="5">
        <f t="shared" si="62"/>
        <v>164820</v>
      </c>
      <c r="C234" s="5">
        <f t="shared" si="63"/>
        <v>88276.38</v>
      </c>
      <c r="D234" s="2">
        <f t="shared" si="68"/>
        <v>46.44073534765198</v>
      </c>
      <c r="E234" s="2">
        <f t="shared" si="69"/>
        <v>39.335119994725645</v>
      </c>
      <c r="F234" s="3">
        <f t="shared" si="64"/>
        <v>90510.38</v>
      </c>
      <c r="G234" s="2">
        <f t="shared" si="70"/>
        <v>45.085317315859726</v>
      </c>
      <c r="H234" s="2">
        <f t="shared" si="71"/>
        <v>35.896015462535892</v>
      </c>
      <c r="I234" s="3">
        <v>123000</v>
      </c>
      <c r="J234" s="3">
        <f t="shared" si="72"/>
        <v>162975</v>
      </c>
      <c r="K234" s="3">
        <f t="shared" si="65"/>
        <v>85099.445000000007</v>
      </c>
      <c r="L234" s="2">
        <f t="shared" si="73"/>
        <v>47.783742905353577</v>
      </c>
      <c r="M234" s="3">
        <f t="shared" si="74"/>
        <v>162975</v>
      </c>
      <c r="N234" s="3">
        <f t="shared" si="66"/>
        <v>87633.445000000007</v>
      </c>
      <c r="O234" s="2">
        <f t="shared" si="75"/>
        <v>46.228903206013186</v>
      </c>
      <c r="P234" s="3">
        <v>123000</v>
      </c>
      <c r="Q234" s="3">
        <f t="shared" si="76"/>
        <v>162975</v>
      </c>
      <c r="R234" s="3">
        <f t="shared" si="67"/>
        <v>61729.445000000007</v>
      </c>
      <c r="S234" s="2">
        <f t="shared" si="77"/>
        <v>62.123365546863006</v>
      </c>
    </row>
    <row r="235" spans="1:19">
      <c r="A235" s="3">
        <v>123500</v>
      </c>
      <c r="B235" s="5">
        <f t="shared" si="62"/>
        <v>165490</v>
      </c>
      <c r="C235" s="5">
        <f t="shared" si="63"/>
        <v>88653.38</v>
      </c>
      <c r="D235" s="2">
        <f t="shared" si="68"/>
        <v>46.429766149012018</v>
      </c>
      <c r="E235" s="2">
        <f t="shared" si="69"/>
        <v>39.306589325753841</v>
      </c>
      <c r="F235" s="3">
        <f t="shared" si="64"/>
        <v>90887.38</v>
      </c>
      <c r="G235" s="2">
        <f t="shared" si="70"/>
        <v>45.079835639615681</v>
      </c>
      <c r="H235" s="2">
        <f t="shared" si="71"/>
        <v>35.882451447054578</v>
      </c>
      <c r="I235" s="3">
        <v>123500</v>
      </c>
      <c r="J235" s="3">
        <f t="shared" si="72"/>
        <v>163637.5</v>
      </c>
      <c r="K235" s="3">
        <f t="shared" si="65"/>
        <v>85471.945000000007</v>
      </c>
      <c r="L235" s="2">
        <f t="shared" si="73"/>
        <v>47.767507447864944</v>
      </c>
      <c r="M235" s="3">
        <f t="shared" si="74"/>
        <v>163637.5</v>
      </c>
      <c r="N235" s="3">
        <f t="shared" si="66"/>
        <v>88005.945000000007</v>
      </c>
      <c r="O235" s="2">
        <f t="shared" si="75"/>
        <v>46.218962646092734</v>
      </c>
      <c r="P235" s="3">
        <v>123500</v>
      </c>
      <c r="Q235" s="3">
        <f t="shared" si="76"/>
        <v>163637.5</v>
      </c>
      <c r="R235" s="3">
        <f t="shared" si="67"/>
        <v>62006.945000000007</v>
      </c>
      <c r="S235" s="2">
        <f t="shared" si="77"/>
        <v>62.107130089374373</v>
      </c>
    </row>
    <row r="236" spans="1:19">
      <c r="A236" s="3">
        <v>124000</v>
      </c>
      <c r="B236" s="5">
        <f t="shared" si="62"/>
        <v>166160</v>
      </c>
      <c r="C236" s="5">
        <f t="shared" si="63"/>
        <v>89030.38</v>
      </c>
      <c r="D236" s="2">
        <f t="shared" si="68"/>
        <v>46.418885411651416</v>
      </c>
      <c r="E236" s="2">
        <f t="shared" si="69"/>
        <v>39.278300283566118</v>
      </c>
      <c r="F236" s="3">
        <f t="shared" si="64"/>
        <v>91264.38</v>
      </c>
      <c r="G236" s="2">
        <f t="shared" si="70"/>
        <v>45.07439817043813</v>
      </c>
      <c r="H236" s="2">
        <f t="shared" si="71"/>
        <v>35.868999493559258</v>
      </c>
      <c r="I236" s="3">
        <v>124000</v>
      </c>
      <c r="J236" s="3">
        <f t="shared" si="72"/>
        <v>164300</v>
      </c>
      <c r="K236" s="3">
        <f t="shared" si="65"/>
        <v>85844.445000000007</v>
      </c>
      <c r="L236" s="2">
        <f t="shared" si="73"/>
        <v>47.751402921485088</v>
      </c>
      <c r="M236" s="3">
        <f t="shared" si="74"/>
        <v>164300</v>
      </c>
      <c r="N236" s="3">
        <f t="shared" si="66"/>
        <v>88378.445000000007</v>
      </c>
      <c r="O236" s="2">
        <f t="shared" si="75"/>
        <v>46.209102251978088</v>
      </c>
      <c r="P236" s="3">
        <v>124000</v>
      </c>
      <c r="Q236" s="3">
        <f t="shared" si="76"/>
        <v>164300</v>
      </c>
      <c r="R236" s="3">
        <f t="shared" si="67"/>
        <v>62284.445000000007</v>
      </c>
      <c r="S236" s="2">
        <f t="shared" si="77"/>
        <v>62.091025562994517</v>
      </c>
    </row>
    <row r="237" spans="1:19">
      <c r="A237" s="3">
        <v>124500</v>
      </c>
      <c r="B237" s="5">
        <f t="shared" si="62"/>
        <v>166830</v>
      </c>
      <c r="C237" s="5">
        <f t="shared" si="63"/>
        <v>89407.38</v>
      </c>
      <c r="D237" s="2">
        <f t="shared" si="68"/>
        <v>46.408092069771619</v>
      </c>
      <c r="E237" s="2">
        <f t="shared" si="69"/>
        <v>39.250249811592724</v>
      </c>
      <c r="F237" s="3">
        <f t="shared" si="64"/>
        <v>91641.38</v>
      </c>
      <c r="G237" s="2">
        <f t="shared" si="70"/>
        <v>45.069004375711799</v>
      </c>
      <c r="H237" s="2">
        <f t="shared" si="71"/>
        <v>35.855658219027248</v>
      </c>
      <c r="I237" s="3">
        <v>124500</v>
      </c>
      <c r="J237" s="3">
        <f t="shared" si="72"/>
        <v>164962.5</v>
      </c>
      <c r="K237" s="3">
        <f t="shared" si="65"/>
        <v>86216.945000000007</v>
      </c>
      <c r="L237" s="2">
        <f t="shared" si="73"/>
        <v>47.735427748730771</v>
      </c>
      <c r="M237" s="3">
        <f t="shared" si="74"/>
        <v>164962.5</v>
      </c>
      <c r="N237" s="3">
        <f t="shared" si="66"/>
        <v>88750.945000000007</v>
      </c>
      <c r="O237" s="2">
        <f t="shared" si="75"/>
        <v>46.199321057816164</v>
      </c>
      <c r="P237" s="3">
        <v>124500</v>
      </c>
      <c r="Q237" s="3">
        <f t="shared" si="76"/>
        <v>164962.5</v>
      </c>
      <c r="R237" s="3">
        <f t="shared" si="67"/>
        <v>62561.945000000007</v>
      </c>
      <c r="S237" s="2">
        <f t="shared" si="77"/>
        <v>62.075050390240207</v>
      </c>
    </row>
    <row r="238" spans="1:19">
      <c r="A238" s="3">
        <v>125000</v>
      </c>
      <c r="B238" s="5">
        <f t="shared" si="62"/>
        <v>167500</v>
      </c>
      <c r="C238" s="5">
        <f t="shared" si="63"/>
        <v>89784.38</v>
      </c>
      <c r="D238" s="2">
        <f t="shared" si="68"/>
        <v>46.397385074626861</v>
      </c>
      <c r="E238" s="2">
        <f t="shared" si="69"/>
        <v>39.222434904601435</v>
      </c>
      <c r="F238" s="3">
        <f t="shared" si="64"/>
        <v>92018.38</v>
      </c>
      <c r="G238" s="2">
        <f t="shared" si="70"/>
        <v>45.06365373134328</v>
      </c>
      <c r="H238" s="2">
        <f t="shared" si="71"/>
        <v>35.842426263100904</v>
      </c>
      <c r="I238" s="3">
        <v>125000</v>
      </c>
      <c r="J238" s="3">
        <f t="shared" si="72"/>
        <v>165625</v>
      </c>
      <c r="K238" s="3">
        <f t="shared" si="65"/>
        <v>86589.445000000007</v>
      </c>
      <c r="L238" s="2">
        <f t="shared" si="73"/>
        <v>47.719580377358483</v>
      </c>
      <c r="M238" s="3">
        <f t="shared" si="74"/>
        <v>165625</v>
      </c>
      <c r="N238" s="3">
        <f t="shared" si="66"/>
        <v>89123.445000000007</v>
      </c>
      <c r="O238" s="2">
        <f t="shared" si="75"/>
        <v>46.189618113207544</v>
      </c>
      <c r="P238" s="3">
        <v>125000</v>
      </c>
      <c r="Q238" s="3">
        <f t="shared" si="76"/>
        <v>165625</v>
      </c>
      <c r="R238" s="3">
        <f t="shared" si="67"/>
        <v>62839.445000000007</v>
      </c>
      <c r="S238" s="2">
        <f t="shared" si="77"/>
        <v>62.059203018867926</v>
      </c>
    </row>
    <row r="239" spans="1:19">
      <c r="A239" s="3">
        <v>125500</v>
      </c>
      <c r="B239" s="5">
        <f t="shared" si="62"/>
        <v>168170</v>
      </c>
      <c r="C239" s="5">
        <f t="shared" si="63"/>
        <v>90161.38</v>
      </c>
      <c r="D239" s="2">
        <f t="shared" si="68"/>
        <v>46.386763394184456</v>
      </c>
      <c r="E239" s="2">
        <f t="shared" si="69"/>
        <v>39.194852607624227</v>
      </c>
      <c r="F239" s="3">
        <f t="shared" si="64"/>
        <v>92395.38</v>
      </c>
      <c r="G239" s="2">
        <f t="shared" si="70"/>
        <v>45.058345721591245</v>
      </c>
      <c r="H239" s="2">
        <f t="shared" si="71"/>
        <v>35.829302287625197</v>
      </c>
      <c r="I239" s="3">
        <v>125500</v>
      </c>
      <c r="J239" s="3">
        <f t="shared" si="72"/>
        <v>166287.5</v>
      </c>
      <c r="K239" s="3">
        <f t="shared" si="65"/>
        <v>86961.945000000007</v>
      </c>
      <c r="L239" s="2">
        <f t="shared" si="73"/>
        <v>47.703859279861682</v>
      </c>
      <c r="M239" s="3">
        <f t="shared" si="74"/>
        <v>166287.5</v>
      </c>
      <c r="N239" s="3">
        <f t="shared" si="66"/>
        <v>89495.945000000007</v>
      </c>
      <c r="O239" s="2">
        <f t="shared" si="75"/>
        <v>46.179992482898591</v>
      </c>
      <c r="P239" s="3">
        <v>125500</v>
      </c>
      <c r="Q239" s="3">
        <f t="shared" si="76"/>
        <v>166287.5</v>
      </c>
      <c r="R239" s="3">
        <f t="shared" si="67"/>
        <v>63116.945000000007</v>
      </c>
      <c r="S239" s="2">
        <f t="shared" si="77"/>
        <v>62.043481921371111</v>
      </c>
    </row>
    <row r="240" spans="1:19">
      <c r="A240" s="3">
        <v>126000</v>
      </c>
      <c r="B240" s="5">
        <f t="shared" si="62"/>
        <v>168840</v>
      </c>
      <c r="C240" s="5">
        <f t="shared" si="63"/>
        <v>90538.38</v>
      </c>
      <c r="D240" s="2">
        <f t="shared" si="68"/>
        <v>46.376226012793175</v>
      </c>
      <c r="E240" s="2">
        <f t="shared" si="69"/>
        <v>39.167500014910793</v>
      </c>
      <c r="F240" s="3">
        <f t="shared" si="64"/>
        <v>92772.38</v>
      </c>
      <c r="G240" s="2">
        <f t="shared" si="70"/>
        <v>45.053079838900736</v>
      </c>
      <c r="H240" s="2">
        <f t="shared" si="71"/>
        <v>35.81628497619657</v>
      </c>
      <c r="I240" s="3">
        <v>126000</v>
      </c>
      <c r="J240" s="3">
        <f t="shared" si="72"/>
        <v>166950</v>
      </c>
      <c r="K240" s="3">
        <f t="shared" si="65"/>
        <v>87334.445000000007</v>
      </c>
      <c r="L240" s="2">
        <f t="shared" si="73"/>
        <v>47.688262952979933</v>
      </c>
      <c r="M240" s="3">
        <f t="shared" si="74"/>
        <v>166950</v>
      </c>
      <c r="N240" s="3">
        <f t="shared" si="66"/>
        <v>89868.445000000007</v>
      </c>
      <c r="O240" s="2">
        <f t="shared" si="75"/>
        <v>46.170443246480978</v>
      </c>
      <c r="P240" s="3">
        <v>126000</v>
      </c>
      <c r="Q240" s="3">
        <f t="shared" si="76"/>
        <v>166950</v>
      </c>
      <c r="R240" s="3">
        <f t="shared" si="67"/>
        <v>63394.445000000007</v>
      </c>
      <c r="S240" s="2">
        <f t="shared" si="77"/>
        <v>62.027885594489362</v>
      </c>
    </row>
    <row r="241" spans="1:19">
      <c r="A241" s="3">
        <v>126500</v>
      </c>
      <c r="B241" s="5">
        <f t="shared" si="62"/>
        <v>169510</v>
      </c>
      <c r="C241" s="5">
        <f t="shared" si="63"/>
        <v>90915.38</v>
      </c>
      <c r="D241" s="2">
        <f t="shared" si="68"/>
        <v>46.365771930859538</v>
      </c>
      <c r="E241" s="2">
        <f t="shared" si="69"/>
        <v>39.140374268908069</v>
      </c>
      <c r="F241" s="3">
        <f t="shared" si="64"/>
        <v>93149.38</v>
      </c>
      <c r="G241" s="2">
        <f t="shared" si="70"/>
        <v>45.047855583741367</v>
      </c>
      <c r="H241" s="2">
        <f t="shared" si="71"/>
        <v>35.803373033722814</v>
      </c>
      <c r="I241" s="3">
        <v>126500</v>
      </c>
      <c r="J241" s="3">
        <f t="shared" si="72"/>
        <v>167612.5</v>
      </c>
      <c r="K241" s="3">
        <f t="shared" si="65"/>
        <v>87706.945000000007</v>
      </c>
      <c r="L241" s="2">
        <f t="shared" si="73"/>
        <v>47.672789917219774</v>
      </c>
      <c r="M241" s="3">
        <f t="shared" si="74"/>
        <v>167612.5</v>
      </c>
      <c r="N241" s="3">
        <f t="shared" si="66"/>
        <v>90240.945000000007</v>
      </c>
      <c r="O241" s="2">
        <f t="shared" si="75"/>
        <v>46.160969498098289</v>
      </c>
      <c r="P241" s="3">
        <v>126500</v>
      </c>
      <c r="Q241" s="3">
        <f t="shared" si="76"/>
        <v>167612.5</v>
      </c>
      <c r="R241" s="3">
        <f t="shared" si="67"/>
        <v>63671.945000000007</v>
      </c>
      <c r="S241" s="2">
        <f t="shared" si="77"/>
        <v>62.01241255872921</v>
      </c>
    </row>
    <row r="242" spans="1:19">
      <c r="A242" s="3">
        <v>127000</v>
      </c>
      <c r="B242" s="5">
        <f t="shared" si="62"/>
        <v>170180</v>
      </c>
      <c r="C242" s="5">
        <f t="shared" si="63"/>
        <v>91292.38</v>
      </c>
      <c r="D242" s="2">
        <f t="shared" si="68"/>
        <v>46.355400164531666</v>
      </c>
      <c r="E242" s="2">
        <f t="shared" si="69"/>
        <v>39.11347255926507</v>
      </c>
      <c r="F242" s="3">
        <f t="shared" si="64"/>
        <v>93526.38</v>
      </c>
      <c r="G242" s="2">
        <f t="shared" si="70"/>
        <v>45.042672464449403</v>
      </c>
      <c r="H242" s="2">
        <f t="shared" si="71"/>
        <v>35.790565185993508</v>
      </c>
      <c r="I242" s="3">
        <v>127000</v>
      </c>
      <c r="J242" s="3">
        <f t="shared" si="72"/>
        <v>168275</v>
      </c>
      <c r="K242" s="3">
        <f t="shared" si="65"/>
        <v>88079.445000000007</v>
      </c>
      <c r="L242" s="2">
        <f t="shared" si="73"/>
        <v>47.657438716386864</v>
      </c>
      <c r="M242" s="3">
        <f t="shared" si="74"/>
        <v>168275</v>
      </c>
      <c r="N242" s="3">
        <f t="shared" si="66"/>
        <v>90613.445000000007</v>
      </c>
      <c r="O242" s="2">
        <f t="shared" si="75"/>
        <v>46.151570346159552</v>
      </c>
      <c r="P242" s="3">
        <v>127000</v>
      </c>
      <c r="Q242" s="3">
        <f t="shared" si="76"/>
        <v>168275</v>
      </c>
      <c r="R242" s="3">
        <f t="shared" si="67"/>
        <v>63949.445000000007</v>
      </c>
      <c r="S242" s="2">
        <f t="shared" si="77"/>
        <v>61.9970613578963</v>
      </c>
    </row>
    <row r="243" spans="1:19">
      <c r="A243" s="3">
        <v>127500</v>
      </c>
      <c r="B243" s="5">
        <f t="shared" si="62"/>
        <v>170850</v>
      </c>
      <c r="C243" s="5">
        <f t="shared" si="63"/>
        <v>91669.38</v>
      </c>
      <c r="D243" s="2">
        <f t="shared" si="68"/>
        <v>46.345109745390687</v>
      </c>
      <c r="E243" s="2">
        <f t="shared" si="69"/>
        <v>39.086792121862281</v>
      </c>
      <c r="F243" s="3">
        <f t="shared" si="64"/>
        <v>93903.38</v>
      </c>
      <c r="G243" s="2">
        <f t="shared" si="70"/>
        <v>45.037529997073456</v>
      </c>
      <c r="H243" s="2">
        <f t="shared" si="71"/>
        <v>35.777860179260848</v>
      </c>
      <c r="I243" s="3">
        <v>127500</v>
      </c>
      <c r="J243" s="3">
        <f t="shared" si="72"/>
        <v>168937.5</v>
      </c>
      <c r="K243" s="3">
        <f t="shared" si="65"/>
        <v>88451.945000000007</v>
      </c>
      <c r="L243" s="2">
        <f t="shared" si="73"/>
        <v>47.642207917129106</v>
      </c>
      <c r="M243" s="3">
        <f t="shared" si="74"/>
        <v>168937.5</v>
      </c>
      <c r="N243" s="3">
        <f t="shared" si="66"/>
        <v>90985.945000000007</v>
      </c>
      <c r="O243" s="2">
        <f t="shared" si="75"/>
        <v>46.142244913059557</v>
      </c>
      <c r="P243" s="3">
        <v>127500</v>
      </c>
      <c r="Q243" s="3">
        <f t="shared" si="76"/>
        <v>168937.5</v>
      </c>
      <c r="R243" s="3">
        <f t="shared" si="67"/>
        <v>64226.945000000007</v>
      </c>
      <c r="S243" s="2">
        <f t="shared" si="77"/>
        <v>61.981830558638549</v>
      </c>
    </row>
    <row r="244" spans="1:19">
      <c r="A244" s="3">
        <v>128000</v>
      </c>
      <c r="B244" s="5">
        <f t="shared" si="62"/>
        <v>171520</v>
      </c>
      <c r="C244" s="5">
        <f t="shared" si="63"/>
        <v>92046.38</v>
      </c>
      <c r="D244" s="2">
        <f t="shared" si="68"/>
        <v>46.334899720149252</v>
      </c>
      <c r="E244" s="2">
        <f t="shared" si="69"/>
        <v>39.060330237864861</v>
      </c>
      <c r="F244" s="3">
        <f t="shared" si="64"/>
        <v>94280.38</v>
      </c>
      <c r="G244" s="2">
        <f t="shared" si="70"/>
        <v>45.032427705223874</v>
      </c>
      <c r="H244" s="2">
        <f t="shared" si="71"/>
        <v>35.765256779830537</v>
      </c>
      <c r="I244" s="3">
        <v>128000</v>
      </c>
      <c r="J244" s="3">
        <f t="shared" si="72"/>
        <v>169600</v>
      </c>
      <c r="K244" s="3">
        <f t="shared" si="65"/>
        <v>88824.445000000007</v>
      </c>
      <c r="L244" s="2">
        <f t="shared" si="73"/>
        <v>47.627096108490562</v>
      </c>
      <c r="M244" s="3">
        <f t="shared" si="74"/>
        <v>169600</v>
      </c>
      <c r="N244" s="3">
        <f t="shared" si="66"/>
        <v>91358.445000000007</v>
      </c>
      <c r="O244" s="2">
        <f t="shared" si="75"/>
        <v>46.132992334905651</v>
      </c>
      <c r="P244" s="3">
        <v>128000</v>
      </c>
      <c r="Q244" s="3">
        <f t="shared" si="76"/>
        <v>169600</v>
      </c>
      <c r="R244" s="3">
        <f t="shared" si="67"/>
        <v>64504.445000000007</v>
      </c>
      <c r="S244" s="2">
        <f t="shared" si="77"/>
        <v>61.966718749999991</v>
      </c>
    </row>
    <row r="245" spans="1:19">
      <c r="A245" s="3">
        <v>128500</v>
      </c>
      <c r="B245" s="5">
        <f t="shared" si="62"/>
        <v>172190</v>
      </c>
      <c r="C245" s="5">
        <f t="shared" si="63"/>
        <v>92423.38</v>
      </c>
      <c r="D245" s="2">
        <f t="shared" si="68"/>
        <v>46.324769150357156</v>
      </c>
      <c r="E245" s="2">
        <f t="shared" si="69"/>
        <v>39.034084232799096</v>
      </c>
      <c r="F245" s="3">
        <f t="shared" si="64"/>
        <v>94657.38</v>
      </c>
      <c r="G245" s="2">
        <f t="shared" si="70"/>
        <v>45.027365119925662</v>
      </c>
      <c r="H245" s="2">
        <f t="shared" si="71"/>
        <v>35.752753773662441</v>
      </c>
      <c r="I245" s="3">
        <v>128500</v>
      </c>
      <c r="J245" s="3">
        <f t="shared" si="72"/>
        <v>170262.5</v>
      </c>
      <c r="K245" s="3">
        <f t="shared" si="65"/>
        <v>89196.945000000007</v>
      </c>
      <c r="L245" s="2">
        <f t="shared" si="73"/>
        <v>47.612101901475654</v>
      </c>
      <c r="M245" s="3">
        <f t="shared" si="74"/>
        <v>170262.5</v>
      </c>
      <c r="N245" s="3">
        <f t="shared" si="66"/>
        <v>91730.945000000007</v>
      </c>
      <c r="O245" s="2">
        <f t="shared" si="75"/>
        <v>46.123811761251005</v>
      </c>
      <c r="P245" s="3">
        <v>128500</v>
      </c>
      <c r="Q245" s="3">
        <f t="shared" si="76"/>
        <v>170262.5</v>
      </c>
      <c r="R245" s="3">
        <f t="shared" si="67"/>
        <v>64781.945000000007</v>
      </c>
      <c r="S245" s="2">
        <f t="shared" si="77"/>
        <v>61.95172454298509</v>
      </c>
    </row>
    <row r="246" spans="1:19">
      <c r="A246" s="3">
        <v>129000</v>
      </c>
      <c r="B246" s="5">
        <f t="shared" si="62"/>
        <v>172860</v>
      </c>
      <c r="C246" s="5">
        <f t="shared" si="63"/>
        <v>92800.38</v>
      </c>
      <c r="D246" s="2">
        <f t="shared" si="68"/>
        <v>46.314717112113847</v>
      </c>
      <c r="E246" s="2">
        <f t="shared" si="69"/>
        <v>39.008051475651278</v>
      </c>
      <c r="F246" s="3">
        <f t="shared" si="64"/>
        <v>95034.38</v>
      </c>
      <c r="G246" s="2">
        <f t="shared" si="70"/>
        <v>45.022341779474715</v>
      </c>
      <c r="H246" s="2">
        <f t="shared" si="71"/>
        <v>35.740349965980727</v>
      </c>
      <c r="I246" s="3">
        <v>129000</v>
      </c>
      <c r="J246" s="3">
        <f t="shared" si="72"/>
        <v>170925</v>
      </c>
      <c r="K246" s="3">
        <f t="shared" si="65"/>
        <v>89569.445000000007</v>
      </c>
      <c r="L246" s="2">
        <f t="shared" si="73"/>
        <v>47.597223928623663</v>
      </c>
      <c r="M246" s="3">
        <f t="shared" si="74"/>
        <v>170925</v>
      </c>
      <c r="N246" s="3">
        <f t="shared" si="66"/>
        <v>92103.445000000007</v>
      </c>
      <c r="O246" s="2">
        <f t="shared" si="75"/>
        <v>46.114702354833987</v>
      </c>
      <c r="P246" s="3">
        <v>129000</v>
      </c>
      <c r="Q246" s="3">
        <f t="shared" si="76"/>
        <v>170925</v>
      </c>
      <c r="R246" s="3">
        <f t="shared" si="67"/>
        <v>65059.445000000007</v>
      </c>
      <c r="S246" s="2">
        <f t="shared" si="77"/>
        <v>61.936846570133099</v>
      </c>
    </row>
    <row r="247" spans="1:19">
      <c r="A247" s="3">
        <v>129500</v>
      </c>
      <c r="B247" s="5">
        <f t="shared" si="62"/>
        <v>173530</v>
      </c>
      <c r="C247" s="5">
        <f t="shared" si="63"/>
        <v>93177.38</v>
      </c>
      <c r="D247" s="2">
        <f t="shared" si="68"/>
        <v>46.304742695787468</v>
      </c>
      <c r="E247" s="2">
        <f t="shared" si="69"/>
        <v>38.982229377988517</v>
      </c>
      <c r="F247" s="3">
        <f t="shared" si="64"/>
        <v>95411.38</v>
      </c>
      <c r="G247" s="2">
        <f t="shared" si="70"/>
        <v>45.017357229297531</v>
      </c>
      <c r="H247" s="2">
        <f t="shared" si="71"/>
        <v>35.728044180893299</v>
      </c>
      <c r="I247" s="3">
        <v>129500</v>
      </c>
      <c r="J247" s="3">
        <f t="shared" si="72"/>
        <v>171587.5</v>
      </c>
      <c r="K247" s="3">
        <f t="shared" si="65"/>
        <v>89941.945000000007</v>
      </c>
      <c r="L247" s="2">
        <f t="shared" si="73"/>
        <v>47.582460843592919</v>
      </c>
      <c r="M247" s="3">
        <f t="shared" si="74"/>
        <v>171587.5</v>
      </c>
      <c r="N247" s="3">
        <f t="shared" si="66"/>
        <v>92475.945000000007</v>
      </c>
      <c r="O247" s="2">
        <f t="shared" si="75"/>
        <v>46.105663291323665</v>
      </c>
      <c r="P247" s="3">
        <v>129500</v>
      </c>
      <c r="Q247" s="3">
        <f t="shared" si="76"/>
        <v>171587.5</v>
      </c>
      <c r="R247" s="3">
        <f t="shared" si="67"/>
        <v>65336.945000000007</v>
      </c>
      <c r="S247" s="2">
        <f t="shared" si="77"/>
        <v>61.922083485102355</v>
      </c>
    </row>
    <row r="248" spans="1:19">
      <c r="A248" s="3">
        <v>130000</v>
      </c>
      <c r="B248" s="5">
        <f t="shared" si="62"/>
        <v>174200</v>
      </c>
      <c r="C248" s="5">
        <f t="shared" si="63"/>
        <v>93554.38</v>
      </c>
      <c r="D248" s="2">
        <f t="shared" si="68"/>
        <v>46.294845005740527</v>
      </c>
      <c r="E248" s="2">
        <f t="shared" si="69"/>
        <v>38.956615393100776</v>
      </c>
      <c r="F248" s="3">
        <f t="shared" si="64"/>
        <v>95788.38</v>
      </c>
      <c r="G248" s="2">
        <f t="shared" si="70"/>
        <v>45.012411021814003</v>
      </c>
      <c r="H248" s="2">
        <f t="shared" si="71"/>
        <v>35.715835261020175</v>
      </c>
      <c r="I248" s="3">
        <v>130000</v>
      </c>
      <c r="J248" s="3">
        <f t="shared" si="72"/>
        <v>172250</v>
      </c>
      <c r="K248" s="3">
        <f t="shared" si="65"/>
        <v>90314.445000000007</v>
      </c>
      <c r="L248" s="2">
        <f t="shared" si="73"/>
        <v>47.567811320754707</v>
      </c>
      <c r="M248" s="3">
        <f t="shared" si="74"/>
        <v>172250</v>
      </c>
      <c r="N248" s="3">
        <f t="shared" si="66"/>
        <v>92848.445000000007</v>
      </c>
      <c r="O248" s="2">
        <f t="shared" si="75"/>
        <v>46.096693759071108</v>
      </c>
      <c r="P248" s="3">
        <v>130000</v>
      </c>
      <c r="Q248" s="3">
        <f t="shared" si="76"/>
        <v>172250</v>
      </c>
      <c r="R248" s="3">
        <f t="shared" si="67"/>
        <v>65614.445000000007</v>
      </c>
      <c r="S248" s="2">
        <f t="shared" si="77"/>
        <v>61.90743396226415</v>
      </c>
    </row>
    <row r="249" spans="1:19">
      <c r="A249" s="3">
        <v>130500</v>
      </c>
      <c r="B249" s="5">
        <f t="shared" si="62"/>
        <v>174870</v>
      </c>
      <c r="C249" s="5">
        <f t="shared" si="63"/>
        <v>93931.38</v>
      </c>
      <c r="D249" s="2">
        <f t="shared" si="68"/>
        <v>46.285023160061755</v>
      </c>
      <c r="E249" s="2">
        <f t="shared" si="69"/>
        <v>38.931207015163615</v>
      </c>
      <c r="F249" s="3">
        <f t="shared" si="64"/>
        <v>96165.38</v>
      </c>
      <c r="G249" s="2">
        <f t="shared" si="70"/>
        <v>45.007502716303534</v>
      </c>
      <c r="H249" s="2">
        <f t="shared" si="71"/>
        <v>35.703722067130592</v>
      </c>
      <c r="I249" s="3">
        <v>130500</v>
      </c>
      <c r="J249" s="3">
        <f t="shared" si="72"/>
        <v>172912.5</v>
      </c>
      <c r="K249" s="3">
        <f t="shared" si="65"/>
        <v>90686.945000000007</v>
      </c>
      <c r="L249" s="2">
        <f t="shared" si="73"/>
        <v>47.553274054796496</v>
      </c>
      <c r="M249" s="3">
        <f t="shared" si="74"/>
        <v>172912.5</v>
      </c>
      <c r="N249" s="3">
        <f t="shared" si="66"/>
        <v>93220.945000000007</v>
      </c>
      <c r="O249" s="2">
        <f t="shared" si="75"/>
        <v>46.087792958866473</v>
      </c>
      <c r="P249" s="3">
        <v>130500</v>
      </c>
      <c r="Q249" s="3">
        <f t="shared" si="76"/>
        <v>172912.5</v>
      </c>
      <c r="R249" s="3">
        <f t="shared" si="67"/>
        <v>65891.945000000007</v>
      </c>
      <c r="S249" s="2">
        <f t="shared" si="77"/>
        <v>61.892896696305932</v>
      </c>
    </row>
    <row r="250" spans="1:19">
      <c r="A250" s="3">
        <v>131000</v>
      </c>
      <c r="B250" s="5">
        <f t="shared" si="62"/>
        <v>175540</v>
      </c>
      <c r="C250" s="5">
        <f t="shared" si="63"/>
        <v>94308.38</v>
      </c>
      <c r="D250" s="2">
        <f t="shared" si="68"/>
        <v>46.275276290304198</v>
      </c>
      <c r="E250" s="2">
        <f t="shared" si="69"/>
        <v>38.906001778420958</v>
      </c>
      <c r="F250" s="3">
        <f t="shared" si="64"/>
        <v>96542.38</v>
      </c>
      <c r="G250" s="2">
        <f t="shared" si="70"/>
        <v>45.002631878774068</v>
      </c>
      <c r="H250" s="2">
        <f t="shared" si="71"/>
        <v>35.691703477788714</v>
      </c>
      <c r="I250" s="3">
        <v>131000</v>
      </c>
      <c r="J250" s="3">
        <f t="shared" si="72"/>
        <v>173575</v>
      </c>
      <c r="K250" s="3">
        <f t="shared" si="65"/>
        <v>91059.445000000007</v>
      </c>
      <c r="L250" s="2">
        <f t="shared" si="73"/>
        <v>47.53884776033415</v>
      </c>
      <c r="M250" s="3">
        <f t="shared" si="74"/>
        <v>173575</v>
      </c>
      <c r="N250" s="3">
        <f t="shared" si="66"/>
        <v>93593.445000000007</v>
      </c>
      <c r="O250" s="2">
        <f t="shared" si="75"/>
        <v>46.078960103701569</v>
      </c>
      <c r="P250" s="3">
        <v>131000</v>
      </c>
      <c r="Q250" s="3">
        <f t="shared" si="76"/>
        <v>173575</v>
      </c>
      <c r="R250" s="3">
        <f t="shared" si="67"/>
        <v>66169.445000000007</v>
      </c>
      <c r="S250" s="2">
        <f t="shared" si="77"/>
        <v>61.878470401843579</v>
      </c>
    </row>
    <row r="251" spans="1:19">
      <c r="A251" s="3">
        <v>131500</v>
      </c>
      <c r="B251" s="5">
        <f t="shared" si="62"/>
        <v>176210</v>
      </c>
      <c r="C251" s="5">
        <f t="shared" si="63"/>
        <v>94685.38</v>
      </c>
      <c r="D251" s="2">
        <f t="shared" si="68"/>
        <v>46.265603541229211</v>
      </c>
      <c r="E251" s="2">
        <f t="shared" si="69"/>
        <v>38.88099725638741</v>
      </c>
      <c r="F251" s="3">
        <f t="shared" si="64"/>
        <v>96919.38</v>
      </c>
      <c r="G251" s="2">
        <f t="shared" si="70"/>
        <v>44.997798081834176</v>
      </c>
      <c r="H251" s="2">
        <f t="shared" si="71"/>
        <v>35.679778389007431</v>
      </c>
      <c r="I251" s="3">
        <v>131500</v>
      </c>
      <c r="J251" s="3">
        <f t="shared" si="72"/>
        <v>174237.5</v>
      </c>
      <c r="K251" s="3">
        <f t="shared" si="65"/>
        <v>91431.945000000007</v>
      </c>
      <c r="L251" s="2">
        <f t="shared" si="73"/>
        <v>47.524531171533098</v>
      </c>
      <c r="M251" s="3">
        <f t="shared" si="74"/>
        <v>174237.5</v>
      </c>
      <c r="N251" s="3">
        <f t="shared" si="66"/>
        <v>93965.945000000007</v>
      </c>
      <c r="O251" s="2">
        <f t="shared" si="75"/>
        <v>46.070194418537916</v>
      </c>
      <c r="P251" s="3">
        <v>131500</v>
      </c>
      <c r="Q251" s="3">
        <f t="shared" si="76"/>
        <v>174237.5</v>
      </c>
      <c r="R251" s="3">
        <f t="shared" si="67"/>
        <v>66446.945000000007</v>
      </c>
      <c r="S251" s="2">
        <f t="shared" si="77"/>
        <v>61.864153813042542</v>
      </c>
    </row>
    <row r="252" spans="1:19">
      <c r="A252" s="3">
        <v>132000</v>
      </c>
      <c r="B252" s="5">
        <f t="shared" si="62"/>
        <v>176880</v>
      </c>
      <c r="C252" s="5">
        <f t="shared" si="63"/>
        <v>95062.38</v>
      </c>
      <c r="D252" s="2">
        <f t="shared" si="68"/>
        <v>46.256004070556308</v>
      </c>
      <c r="E252" s="2">
        <f t="shared" si="69"/>
        <v>38.85619106106958</v>
      </c>
      <c r="F252" s="3">
        <f t="shared" si="64"/>
        <v>97296.38</v>
      </c>
      <c r="G252" s="2">
        <f t="shared" si="70"/>
        <v>44.993000904568063</v>
      </c>
      <c r="H252" s="2">
        <f t="shared" si="71"/>
        <v>35.66794571391042</v>
      </c>
      <c r="I252" s="3">
        <v>132000</v>
      </c>
      <c r="J252" s="3">
        <f t="shared" si="72"/>
        <v>174900</v>
      </c>
      <c r="K252" s="3">
        <f t="shared" si="65"/>
        <v>91804.445000000007</v>
      </c>
      <c r="L252" s="2">
        <f t="shared" si="73"/>
        <v>47.510323041738133</v>
      </c>
      <c r="M252" s="3">
        <f t="shared" si="74"/>
        <v>174900</v>
      </c>
      <c r="N252" s="3">
        <f t="shared" si="66"/>
        <v>94338.445000000007</v>
      </c>
      <c r="O252" s="2">
        <f t="shared" si="75"/>
        <v>46.061495140080041</v>
      </c>
      <c r="P252" s="3">
        <v>132000</v>
      </c>
      <c r="Q252" s="3">
        <f t="shared" si="76"/>
        <v>174900</v>
      </c>
      <c r="R252" s="3">
        <f t="shared" si="67"/>
        <v>66724.445000000007</v>
      </c>
      <c r="S252" s="2">
        <f t="shared" si="77"/>
        <v>61.849945683247562</v>
      </c>
    </row>
    <row r="253" spans="1:19">
      <c r="A253" s="3">
        <v>132500</v>
      </c>
      <c r="B253" s="5">
        <f t="shared" si="62"/>
        <v>177550</v>
      </c>
      <c r="C253" s="5">
        <f t="shared" si="63"/>
        <v>95439.38</v>
      </c>
      <c r="D253" s="2">
        <f t="shared" si="68"/>
        <v>46.246477048718674</v>
      </c>
      <c r="E253" s="2">
        <f t="shared" si="69"/>
        <v>38.831580842205796</v>
      </c>
      <c r="F253" s="3">
        <f t="shared" si="64"/>
        <v>97673.38</v>
      </c>
      <c r="G253" s="2">
        <f t="shared" si="70"/>
        <v>44.988239932413407</v>
      </c>
      <c r="H253" s="2">
        <f t="shared" si="71"/>
        <v>35.656204382401832</v>
      </c>
      <c r="I253" s="3">
        <v>132500</v>
      </c>
      <c r="J253" s="3">
        <f t="shared" si="72"/>
        <v>175562.5</v>
      </c>
      <c r="K253" s="3">
        <f t="shared" si="65"/>
        <v>92176.945000000007</v>
      </c>
      <c r="L253" s="2">
        <f t="shared" si="73"/>
        <v>47.496222143111424</v>
      </c>
      <c r="M253" s="3">
        <f t="shared" si="74"/>
        <v>175562.5</v>
      </c>
      <c r="N253" s="3">
        <f t="shared" si="66"/>
        <v>94710.945000000007</v>
      </c>
      <c r="O253" s="2">
        <f t="shared" si="75"/>
        <v>46.052861516553925</v>
      </c>
      <c r="P253" s="3">
        <v>132500</v>
      </c>
      <c r="Q253" s="3">
        <f t="shared" si="76"/>
        <v>175562.5</v>
      </c>
      <c r="R253" s="3">
        <f t="shared" si="67"/>
        <v>67001.945000000007</v>
      </c>
      <c r="S253" s="2">
        <f t="shared" si="77"/>
        <v>61.835844784620853</v>
      </c>
    </row>
    <row r="254" spans="1:19">
      <c r="A254" s="3">
        <v>133000</v>
      </c>
      <c r="B254" s="5">
        <f t="shared" ref="B254:B317" si="78">A254*1.34</f>
        <v>178220</v>
      </c>
      <c r="C254" s="5">
        <f t="shared" ref="C254:C289" si="79">A254-(B254*0.15)-(100548*0.065+A254*0.045)+2070</f>
        <v>95816.38</v>
      </c>
      <c r="D254" s="2">
        <f t="shared" si="68"/>
        <v>46.237021658624172</v>
      </c>
      <c r="E254" s="2">
        <f t="shared" si="69"/>
        <v>38.807164286523864</v>
      </c>
      <c r="F254" s="3">
        <f t="shared" ref="F254:F289" si="80">A254-(B254*0.15)-(100548*0.065+A254*0.045)+2070+2*1117</f>
        <v>98050.38</v>
      </c>
      <c r="G254" s="2">
        <f t="shared" si="70"/>
        <v>44.983514757041853</v>
      </c>
      <c r="H254" s="2">
        <f t="shared" si="71"/>
        <v>35.644553340843757</v>
      </c>
      <c r="I254" s="3">
        <v>133000</v>
      </c>
      <c r="J254" s="3">
        <f t="shared" si="72"/>
        <v>176225</v>
      </c>
      <c r="K254" s="3">
        <f t="shared" si="65"/>
        <v>92549.445000000007</v>
      </c>
      <c r="L254" s="2">
        <f t="shared" si="73"/>
        <v>47.482227266278905</v>
      </c>
      <c r="M254" s="3">
        <f t="shared" si="74"/>
        <v>176225</v>
      </c>
      <c r="N254" s="3">
        <f t="shared" si="66"/>
        <v>95083.445000000007</v>
      </c>
      <c r="O254" s="2">
        <f t="shared" si="75"/>
        <v>46.044292807490422</v>
      </c>
      <c r="P254" s="3">
        <v>133000</v>
      </c>
      <c r="Q254" s="3">
        <f t="shared" si="76"/>
        <v>176225</v>
      </c>
      <c r="R254" s="3">
        <f t="shared" si="67"/>
        <v>67279.445000000007</v>
      </c>
      <c r="S254" s="2">
        <f t="shared" si="77"/>
        <v>61.821849907788341</v>
      </c>
    </row>
    <row r="255" spans="1:19">
      <c r="A255" s="3">
        <v>133500</v>
      </c>
      <c r="B255" s="5">
        <f t="shared" si="78"/>
        <v>178890</v>
      </c>
      <c r="C255" s="5">
        <f t="shared" si="79"/>
        <v>96193.38</v>
      </c>
      <c r="D255" s="2">
        <f t="shared" si="68"/>
        <v>46.227637095421763</v>
      </c>
      <c r="E255" s="2">
        <f t="shared" si="69"/>
        <v>38.782939117016149</v>
      </c>
      <c r="F255" s="3">
        <f t="shared" si="80"/>
        <v>98427.38</v>
      </c>
      <c r="G255" s="2">
        <f t="shared" si="70"/>
        <v>44.978824976242379</v>
      </c>
      <c r="H255" s="2">
        <f t="shared" si="71"/>
        <v>35.632991551740986</v>
      </c>
      <c r="I255" s="3">
        <v>133500</v>
      </c>
      <c r="J255" s="3">
        <f t="shared" si="72"/>
        <v>176887.5</v>
      </c>
      <c r="K255" s="3">
        <f t="shared" si="65"/>
        <v>92921.945000000007</v>
      </c>
      <c r="L255" s="2">
        <f t="shared" si="73"/>
        <v>47.468337219984456</v>
      </c>
      <c r="M255" s="3">
        <f t="shared" si="74"/>
        <v>176887.5</v>
      </c>
      <c r="N255" s="3">
        <f t="shared" si="66"/>
        <v>95455.945000000007</v>
      </c>
      <c r="O255" s="2">
        <f t="shared" si="75"/>
        <v>46.035788283513526</v>
      </c>
      <c r="P255" s="3">
        <v>133500</v>
      </c>
      <c r="Q255" s="3">
        <f t="shared" si="76"/>
        <v>176887.5</v>
      </c>
      <c r="R255" s="3">
        <f t="shared" si="67"/>
        <v>67556.945000000007</v>
      </c>
      <c r="S255" s="2">
        <f t="shared" si="77"/>
        <v>61.807959861493892</v>
      </c>
    </row>
    <row r="256" spans="1:19">
      <c r="A256" s="3">
        <v>134000</v>
      </c>
      <c r="B256" s="5">
        <f t="shared" si="78"/>
        <v>179560</v>
      </c>
      <c r="C256" s="5">
        <f t="shared" si="79"/>
        <v>96570.38</v>
      </c>
      <c r="D256" s="2">
        <f t="shared" si="68"/>
        <v>46.218322566273109</v>
      </c>
      <c r="E256" s="2">
        <f t="shared" si="69"/>
        <v>38.758903092231797</v>
      </c>
      <c r="F256" s="3">
        <f t="shared" si="80"/>
        <v>98804.38</v>
      </c>
      <c r="G256" s="2">
        <f t="shared" si="70"/>
        <v>44.974170193807083</v>
      </c>
      <c r="H256" s="2">
        <f t="shared" si="71"/>
        <v>35.621517993433081</v>
      </c>
      <c r="I256" s="3">
        <v>134000</v>
      </c>
      <c r="J256" s="3">
        <f t="shared" si="72"/>
        <v>177550</v>
      </c>
      <c r="K256" s="3">
        <f t="shared" ref="K256:K289" si="81">I256-I256*0.19-100547*0.065-I256*0.065</f>
        <v>93294.445000000007</v>
      </c>
      <c r="L256" s="2">
        <f t="shared" si="73"/>
        <v>47.454550830751899</v>
      </c>
      <c r="M256" s="3">
        <f t="shared" si="74"/>
        <v>177550</v>
      </c>
      <c r="N256" s="3">
        <f t="shared" ref="N256:N289" si="82">I256-I256*0.19-100547*0.065-I256*0.065+2*1267</f>
        <v>95828.445000000007</v>
      </c>
      <c r="O256" s="2">
        <f t="shared" si="75"/>
        <v>46.027347226133479</v>
      </c>
      <c r="P256" s="3">
        <v>134000</v>
      </c>
      <c r="Q256" s="3">
        <f t="shared" si="76"/>
        <v>177550</v>
      </c>
      <c r="R256" s="3">
        <f t="shared" ref="R256:R290" si="83">P256-P256*0.38-100547*0.065-P256*0.065</f>
        <v>67834.445000000007</v>
      </c>
      <c r="S256" s="2">
        <f t="shared" si="77"/>
        <v>61.794173472261328</v>
      </c>
    </row>
    <row r="257" spans="1:19">
      <c r="A257" s="3">
        <v>134500</v>
      </c>
      <c r="B257" s="5">
        <f t="shared" si="78"/>
        <v>180230</v>
      </c>
      <c r="C257" s="5">
        <f t="shared" si="79"/>
        <v>96947.38</v>
      </c>
      <c r="D257" s="2">
        <f t="shared" ref="D257:D320" si="84">((B257-C257)/B257)*100</f>
        <v>46.209077290129272</v>
      </c>
      <c r="E257" s="2">
        <f t="shared" ref="E257:E320" si="85">((A257-C257)/C257)*100</f>
        <v>38.73505400558529</v>
      </c>
      <c r="F257" s="3">
        <f t="shared" si="80"/>
        <v>99181.38</v>
      </c>
      <c r="G257" s="2">
        <f t="shared" ref="G257:G320" si="86">((B257-F257)/B257)*100</f>
        <v>44.969550019419628</v>
      </c>
      <c r="H257" s="2">
        <f t="shared" ref="H257:H320" si="87">((A257-F257)/F257)*100</f>
        <v>35.610131659793396</v>
      </c>
      <c r="I257" s="3">
        <v>134500</v>
      </c>
      <c r="J257" s="3">
        <f t="shared" si="72"/>
        <v>178212.5</v>
      </c>
      <c r="K257" s="3">
        <f t="shared" si="81"/>
        <v>93666.945000000007</v>
      </c>
      <c r="L257" s="2">
        <f t="shared" si="73"/>
        <v>47.440866942554536</v>
      </c>
      <c r="M257" s="3">
        <f t="shared" si="74"/>
        <v>178212.5</v>
      </c>
      <c r="N257" s="3">
        <f t="shared" si="82"/>
        <v>96200.945000000007</v>
      </c>
      <c r="O257" s="2">
        <f t="shared" si="75"/>
        <v>46.018968927544364</v>
      </c>
      <c r="P257" s="3">
        <v>134500</v>
      </c>
      <c r="Q257" s="3">
        <f t="shared" si="76"/>
        <v>178212.5</v>
      </c>
      <c r="R257" s="3">
        <f t="shared" si="83"/>
        <v>68111.945000000007</v>
      </c>
      <c r="S257" s="2">
        <f t="shared" si="77"/>
        <v>61.780489584063972</v>
      </c>
    </row>
    <row r="258" spans="1:19">
      <c r="A258" s="3">
        <v>135000</v>
      </c>
      <c r="B258" s="5">
        <f t="shared" si="78"/>
        <v>180900</v>
      </c>
      <c r="C258" s="5">
        <f t="shared" si="79"/>
        <v>97324.38</v>
      </c>
      <c r="D258" s="2">
        <f t="shared" si="84"/>
        <v>46.199900497512438</v>
      </c>
      <c r="E258" s="2">
        <f t="shared" si="85"/>
        <v>38.711389684681265</v>
      </c>
      <c r="F258" s="3">
        <f t="shared" si="80"/>
        <v>99558.38</v>
      </c>
      <c r="G258" s="2">
        <f t="shared" si="86"/>
        <v>44.964964068546152</v>
      </c>
      <c r="H258" s="2">
        <f t="shared" si="87"/>
        <v>35.598831559934979</v>
      </c>
      <c r="I258" s="3">
        <v>135000</v>
      </c>
      <c r="J258" s="3">
        <f t="shared" si="72"/>
        <v>178875</v>
      </c>
      <c r="K258" s="3">
        <f t="shared" si="81"/>
        <v>94039.445000000007</v>
      </c>
      <c r="L258" s="2">
        <f t="shared" si="73"/>
        <v>47.427284416491958</v>
      </c>
      <c r="M258" s="3">
        <f t="shared" si="74"/>
        <v>178875</v>
      </c>
      <c r="N258" s="3">
        <f t="shared" si="82"/>
        <v>96573.445000000007</v>
      </c>
      <c r="O258" s="2">
        <f t="shared" si="75"/>
        <v>46.010652690426276</v>
      </c>
      <c r="P258" s="3">
        <v>135000</v>
      </c>
      <c r="Q258" s="3">
        <f t="shared" si="76"/>
        <v>178875</v>
      </c>
      <c r="R258" s="3">
        <f t="shared" si="83"/>
        <v>68389.445000000007</v>
      </c>
      <c r="S258" s="2">
        <f t="shared" si="77"/>
        <v>61.766907058001394</v>
      </c>
    </row>
    <row r="259" spans="1:19">
      <c r="A259" s="3">
        <v>135500</v>
      </c>
      <c r="B259" s="5">
        <f t="shared" si="78"/>
        <v>181570</v>
      </c>
      <c r="C259" s="5">
        <f t="shared" si="79"/>
        <v>97701.38</v>
      </c>
      <c r="D259" s="2">
        <f t="shared" si="84"/>
        <v>46.190791430302355</v>
      </c>
      <c r="E259" s="2">
        <f t="shared" si="85"/>
        <v>38.687907990654786</v>
      </c>
      <c r="F259" s="3">
        <f t="shared" si="80"/>
        <v>99935.38</v>
      </c>
      <c r="G259" s="2">
        <f t="shared" si="86"/>
        <v>44.960411962328578</v>
      </c>
      <c r="H259" s="2">
        <f t="shared" si="87"/>
        <v>35.587616717923112</v>
      </c>
      <c r="I259" s="3">
        <v>135500</v>
      </c>
      <c r="J259" s="3">
        <f t="shared" si="72"/>
        <v>179537.5</v>
      </c>
      <c r="K259" s="3">
        <f t="shared" si="81"/>
        <v>94411.945000000007</v>
      </c>
      <c r="L259" s="2">
        <f t="shared" si="73"/>
        <v>47.413802130474132</v>
      </c>
      <c r="M259" s="3">
        <f t="shared" si="74"/>
        <v>179537.5</v>
      </c>
      <c r="N259" s="3">
        <f t="shared" si="82"/>
        <v>96945.945000000007</v>
      </c>
      <c r="O259" s="2">
        <f t="shared" si="75"/>
        <v>46.002397827751857</v>
      </c>
      <c r="P259" s="3">
        <v>135500</v>
      </c>
      <c r="Q259" s="3">
        <f t="shared" si="76"/>
        <v>179537.5</v>
      </c>
      <c r="R259" s="3">
        <f t="shared" si="83"/>
        <v>68666.945000000007</v>
      </c>
      <c r="S259" s="2">
        <f t="shared" si="77"/>
        <v>61.753424771983568</v>
      </c>
    </row>
    <row r="260" spans="1:19">
      <c r="A260" s="3">
        <v>136000</v>
      </c>
      <c r="B260" s="5">
        <f t="shared" si="78"/>
        <v>182240</v>
      </c>
      <c r="C260" s="5">
        <f t="shared" si="79"/>
        <v>98078.38</v>
      </c>
      <c r="D260" s="2">
        <f t="shared" si="84"/>
        <v>46.181749341527656</v>
      </c>
      <c r="E260" s="2">
        <f t="shared" si="85"/>
        <v>38.664606817526952</v>
      </c>
      <c r="F260" s="3">
        <f t="shared" si="80"/>
        <v>100312.38</v>
      </c>
      <c r="G260" s="2">
        <f t="shared" si="86"/>
        <v>44.955893327480247</v>
      </c>
      <c r="H260" s="2">
        <f t="shared" si="87"/>
        <v>35.576486172494356</v>
      </c>
      <c r="I260" s="3">
        <v>136000</v>
      </c>
      <c r="J260" s="3">
        <f t="shared" si="72"/>
        <v>180200</v>
      </c>
      <c r="K260" s="3">
        <f t="shared" si="81"/>
        <v>94784.445000000007</v>
      </c>
      <c r="L260" s="2">
        <f t="shared" si="73"/>
        <v>47.40041897891232</v>
      </c>
      <c r="M260" s="3">
        <f t="shared" si="74"/>
        <v>180200</v>
      </c>
      <c r="N260" s="3">
        <f t="shared" si="82"/>
        <v>97318.445000000007</v>
      </c>
      <c r="O260" s="2">
        <f t="shared" si="75"/>
        <v>45.994203662597108</v>
      </c>
      <c r="P260" s="3">
        <v>136000</v>
      </c>
      <c r="Q260" s="3">
        <f t="shared" si="76"/>
        <v>180200</v>
      </c>
      <c r="R260" s="3">
        <f t="shared" si="83"/>
        <v>68944.445000000007</v>
      </c>
      <c r="S260" s="2">
        <f t="shared" si="77"/>
        <v>61.740041620421749</v>
      </c>
    </row>
    <row r="261" spans="1:19">
      <c r="A261" s="3">
        <v>136500</v>
      </c>
      <c r="B261" s="5">
        <f t="shared" si="78"/>
        <v>182910</v>
      </c>
      <c r="C261" s="5">
        <f t="shared" si="79"/>
        <v>98455.38</v>
      </c>
      <c r="D261" s="2">
        <f t="shared" si="84"/>
        <v>46.17277349516155</v>
      </c>
      <c r="E261" s="2">
        <f t="shared" si="85"/>
        <v>38.641484091575286</v>
      </c>
      <c r="F261" s="3">
        <f t="shared" si="80"/>
        <v>100689.38</v>
      </c>
      <c r="G261" s="2">
        <f t="shared" si="86"/>
        <v>44.951407796183915</v>
      </c>
      <c r="H261" s="2">
        <f t="shared" si="87"/>
        <v>35.565438976781856</v>
      </c>
      <c r="I261" s="3">
        <v>136500</v>
      </c>
      <c r="J261" s="3">
        <f t="shared" ref="J261:J324" si="88">I261*1.325</f>
        <v>180862.5</v>
      </c>
      <c r="K261" s="3">
        <f t="shared" si="81"/>
        <v>95156.945000000007</v>
      </c>
      <c r="L261" s="2">
        <f t="shared" ref="L261:L324" si="89">((J261-K261)/J261)*100</f>
        <v>47.387133872416889</v>
      </c>
      <c r="M261" s="3">
        <f t="shared" ref="M261:M324" si="90">I261*1.325</f>
        <v>180862.5</v>
      </c>
      <c r="N261" s="3">
        <f t="shared" si="82"/>
        <v>97690.945000000007</v>
      </c>
      <c r="O261" s="2">
        <f t="shared" ref="O261:O324" si="91">((M261-N261)/M261)*100</f>
        <v>45.986069527956317</v>
      </c>
      <c r="P261" s="3">
        <v>136500</v>
      </c>
      <c r="Q261" s="3">
        <f t="shared" ref="Q261:Q324" si="92">P261*1.325</f>
        <v>180862.5</v>
      </c>
      <c r="R261" s="3">
        <f t="shared" si="83"/>
        <v>69221.945000000007</v>
      </c>
      <c r="S261" s="2">
        <f t="shared" ref="S261:S324" si="93">((Q261-R261)/Q261)*100</f>
        <v>61.726756513926318</v>
      </c>
    </row>
    <row r="262" spans="1:19">
      <c r="A262" s="3">
        <v>137000</v>
      </c>
      <c r="B262" s="5">
        <f t="shared" si="78"/>
        <v>183580</v>
      </c>
      <c r="C262" s="5">
        <f t="shared" si="79"/>
        <v>98832.38</v>
      </c>
      <c r="D262" s="2">
        <f t="shared" si="84"/>
        <v>46.163863165922209</v>
      </c>
      <c r="E262" s="2">
        <f t="shared" si="85"/>
        <v>38.618537770718461</v>
      </c>
      <c r="F262" s="3">
        <f t="shared" si="80"/>
        <v>101066.38</v>
      </c>
      <c r="G262" s="2">
        <f t="shared" si="86"/>
        <v>44.946955005991931</v>
      </c>
      <c r="H262" s="2">
        <f t="shared" si="87"/>
        <v>35.554474198046861</v>
      </c>
      <c r="I262" s="3">
        <v>137000</v>
      </c>
      <c r="J262" s="3">
        <f t="shared" si="88"/>
        <v>181525</v>
      </c>
      <c r="K262" s="3">
        <f t="shared" si="81"/>
        <v>95529.445000000007</v>
      </c>
      <c r="L262" s="2">
        <f t="shared" si="89"/>
        <v>47.373945737501714</v>
      </c>
      <c r="M262" s="3">
        <f t="shared" si="90"/>
        <v>181525</v>
      </c>
      <c r="N262" s="3">
        <f t="shared" si="82"/>
        <v>98063.445000000007</v>
      </c>
      <c r="O262" s="2">
        <f t="shared" si="91"/>
        <v>45.977994766561075</v>
      </c>
      <c r="P262" s="3">
        <v>137000</v>
      </c>
      <c r="Q262" s="3">
        <f t="shared" si="92"/>
        <v>181525</v>
      </c>
      <c r="R262" s="3">
        <f t="shared" si="83"/>
        <v>69499.445000000007</v>
      </c>
      <c r="S262" s="2">
        <f t="shared" si="93"/>
        <v>61.71356837901115</v>
      </c>
    </row>
    <row r="263" spans="1:19">
      <c r="A263" s="3">
        <v>137500</v>
      </c>
      <c r="B263" s="5">
        <f t="shared" si="78"/>
        <v>184250</v>
      </c>
      <c r="C263" s="5">
        <f t="shared" si="79"/>
        <v>99209.38</v>
      </c>
      <c r="D263" s="2">
        <f t="shared" si="84"/>
        <v>46.155017639077336</v>
      </c>
      <c r="E263" s="2">
        <f t="shared" si="85"/>
        <v>38.595765843915153</v>
      </c>
      <c r="F263" s="3">
        <f t="shared" si="80"/>
        <v>101443.38</v>
      </c>
      <c r="G263" s="2">
        <f t="shared" si="86"/>
        <v>44.942534599728631</v>
      </c>
      <c r="H263" s="2">
        <f t="shared" si="87"/>
        <v>35.543590917416189</v>
      </c>
      <c r="I263" s="3">
        <v>137500</v>
      </c>
      <c r="J263" s="3">
        <f t="shared" si="88"/>
        <v>182187.5</v>
      </c>
      <c r="K263" s="3">
        <f t="shared" si="81"/>
        <v>95901.945000000007</v>
      </c>
      <c r="L263" s="2">
        <f t="shared" si="89"/>
        <v>47.360853516295023</v>
      </c>
      <c r="M263" s="3">
        <f t="shared" si="90"/>
        <v>182187.5</v>
      </c>
      <c r="N263" s="3">
        <f t="shared" si="82"/>
        <v>98435.945000000007</v>
      </c>
      <c r="O263" s="2">
        <f t="shared" si="91"/>
        <v>45.969978730703254</v>
      </c>
      <c r="P263" s="3">
        <v>137500</v>
      </c>
      <c r="Q263" s="3">
        <f t="shared" si="92"/>
        <v>182187.5</v>
      </c>
      <c r="R263" s="3">
        <f t="shared" si="83"/>
        <v>69776.945000000007</v>
      </c>
      <c r="S263" s="2">
        <f t="shared" si="93"/>
        <v>61.700476157804452</v>
      </c>
    </row>
    <row r="264" spans="1:19">
      <c r="A264" s="3">
        <v>138000</v>
      </c>
      <c r="B264" s="5">
        <f t="shared" si="78"/>
        <v>184920</v>
      </c>
      <c r="C264" s="5">
        <f t="shared" si="79"/>
        <v>99586.38</v>
      </c>
      <c r="D264" s="2">
        <f t="shared" si="84"/>
        <v>46.146236210253079</v>
      </c>
      <c r="E264" s="2">
        <f t="shared" si="85"/>
        <v>38.573166330576527</v>
      </c>
      <c r="F264" s="3">
        <f t="shared" si="80"/>
        <v>101820.38</v>
      </c>
      <c r="G264" s="2">
        <f t="shared" si="86"/>
        <v>44.938146225394767</v>
      </c>
      <c r="H264" s="2">
        <f t="shared" si="87"/>
        <v>35.532788229625531</v>
      </c>
      <c r="I264" s="3">
        <v>138000</v>
      </c>
      <c r="J264" s="3">
        <f t="shared" si="88"/>
        <v>182850</v>
      </c>
      <c r="K264" s="3">
        <f t="shared" si="81"/>
        <v>96274.445000000007</v>
      </c>
      <c r="L264" s="2">
        <f t="shared" si="89"/>
        <v>47.347856166256491</v>
      </c>
      <c r="M264" s="3">
        <f t="shared" si="90"/>
        <v>182850</v>
      </c>
      <c r="N264" s="3">
        <f t="shared" si="82"/>
        <v>98808.445000000007</v>
      </c>
      <c r="O264" s="2">
        <f t="shared" si="91"/>
        <v>45.962020782061799</v>
      </c>
      <c r="P264" s="3">
        <v>138000</v>
      </c>
      <c r="Q264" s="3">
        <f t="shared" si="92"/>
        <v>182850</v>
      </c>
      <c r="R264" s="3">
        <f t="shared" si="83"/>
        <v>70054.445000000007</v>
      </c>
      <c r="S264" s="2">
        <f t="shared" si="93"/>
        <v>61.687478807765928</v>
      </c>
    </row>
    <row r="265" spans="1:19">
      <c r="A265" s="3">
        <v>138500</v>
      </c>
      <c r="B265" s="5">
        <f t="shared" si="78"/>
        <v>185590</v>
      </c>
      <c r="C265" s="5">
        <f t="shared" si="79"/>
        <v>99963.38</v>
      </c>
      <c r="D265" s="2">
        <f t="shared" si="84"/>
        <v>46.137518185247046</v>
      </c>
      <c r="E265" s="2">
        <f t="shared" si="85"/>
        <v>38.550737279991928</v>
      </c>
      <c r="F265" s="3">
        <f t="shared" si="80"/>
        <v>102197.38</v>
      </c>
      <c r="G265" s="2">
        <f t="shared" si="86"/>
        <v>44.933789536074137</v>
      </c>
      <c r="H265" s="2">
        <f t="shared" si="87"/>
        <v>35.522065242768448</v>
      </c>
      <c r="I265" s="3">
        <v>138500</v>
      </c>
      <c r="J265" s="3">
        <f t="shared" si="88"/>
        <v>183512.5</v>
      </c>
      <c r="K265" s="3">
        <f t="shared" si="81"/>
        <v>96646.945000000007</v>
      </c>
      <c r="L265" s="2">
        <f t="shared" si="89"/>
        <v>47.334952659900544</v>
      </c>
      <c r="M265" s="3">
        <f t="shared" si="90"/>
        <v>183512.5</v>
      </c>
      <c r="N265" s="3">
        <f t="shared" si="82"/>
        <v>99180.945000000007</v>
      </c>
      <c r="O265" s="2">
        <f t="shared" si="91"/>
        <v>45.954120291533265</v>
      </c>
      <c r="P265" s="3">
        <v>138500</v>
      </c>
      <c r="Q265" s="3">
        <f t="shared" si="92"/>
        <v>183512.5</v>
      </c>
      <c r="R265" s="3">
        <f t="shared" si="83"/>
        <v>70331.945000000007</v>
      </c>
      <c r="S265" s="2">
        <f t="shared" si="93"/>
        <v>61.674575301409988</v>
      </c>
    </row>
    <row r="266" spans="1:19">
      <c r="A266" s="3">
        <v>139000</v>
      </c>
      <c r="B266" s="5">
        <f t="shared" si="78"/>
        <v>186260</v>
      </c>
      <c r="C266" s="5">
        <f t="shared" si="79"/>
        <v>100340.38</v>
      </c>
      <c r="D266" s="2">
        <f t="shared" si="84"/>
        <v>46.128862879845371</v>
      </c>
      <c r="E266" s="2">
        <f t="shared" si="85"/>
        <v>38.528476770767654</v>
      </c>
      <c r="F266" s="3">
        <f t="shared" si="80"/>
        <v>102574.38</v>
      </c>
      <c r="G266" s="2">
        <f t="shared" si="86"/>
        <v>44.929464189842157</v>
      </c>
      <c r="H266" s="2">
        <f t="shared" si="87"/>
        <v>35.511421078050873</v>
      </c>
      <c r="I266" s="3">
        <v>139000</v>
      </c>
      <c r="J266" s="3">
        <f t="shared" si="88"/>
        <v>184175</v>
      </c>
      <c r="K266" s="3">
        <f t="shared" si="81"/>
        <v>97019.445000000007</v>
      </c>
      <c r="L266" s="2">
        <f t="shared" si="89"/>
        <v>47.322141984525587</v>
      </c>
      <c r="M266" s="3">
        <f t="shared" si="90"/>
        <v>184175</v>
      </c>
      <c r="N266" s="3">
        <f t="shared" si="82"/>
        <v>99553.445000000007</v>
      </c>
      <c r="O266" s="2">
        <f t="shared" si="91"/>
        <v>45.946276639066106</v>
      </c>
      <c r="P266" s="3">
        <v>139000</v>
      </c>
      <c r="Q266" s="3">
        <f t="shared" si="92"/>
        <v>184175</v>
      </c>
      <c r="R266" s="3">
        <f t="shared" si="83"/>
        <v>70609.445000000007</v>
      </c>
      <c r="S266" s="2">
        <f t="shared" si="93"/>
        <v>61.661764626035023</v>
      </c>
    </row>
    <row r="267" spans="1:19">
      <c r="A267" s="3">
        <v>139500</v>
      </c>
      <c r="B267" s="5">
        <f t="shared" si="78"/>
        <v>186930</v>
      </c>
      <c r="C267" s="5">
        <f t="shared" si="79"/>
        <v>100717.38</v>
      </c>
      <c r="D267" s="2">
        <f t="shared" si="84"/>
        <v>46.120269619643715</v>
      </c>
      <c r="E267" s="2">
        <f t="shared" si="85"/>
        <v>38.506382910278241</v>
      </c>
      <c r="F267" s="3">
        <f t="shared" si="80"/>
        <v>102951.38</v>
      </c>
      <c r="G267" s="2">
        <f t="shared" si="86"/>
        <v>44.925169849676351</v>
      </c>
      <c r="H267" s="2">
        <f t="shared" si="87"/>
        <v>35.500854869551041</v>
      </c>
      <c r="I267" s="3">
        <v>139500</v>
      </c>
      <c r="J267" s="3">
        <f t="shared" si="88"/>
        <v>184837.5</v>
      </c>
      <c r="K267" s="3">
        <f t="shared" si="81"/>
        <v>97391.945000000007</v>
      </c>
      <c r="L267" s="2">
        <f t="shared" si="89"/>
        <v>47.309423141949004</v>
      </c>
      <c r="M267" s="3">
        <f t="shared" si="90"/>
        <v>184837.5</v>
      </c>
      <c r="N267" s="3">
        <f t="shared" si="82"/>
        <v>99925.945000000007</v>
      </c>
      <c r="O267" s="2">
        <f t="shared" si="91"/>
        <v>45.938489213498343</v>
      </c>
      <c r="P267" s="3">
        <v>139500</v>
      </c>
      <c r="Q267" s="3">
        <f t="shared" si="92"/>
        <v>184837.5</v>
      </c>
      <c r="R267" s="3">
        <f t="shared" si="83"/>
        <v>70886.945000000007</v>
      </c>
      <c r="S267" s="2">
        <f t="shared" si="93"/>
        <v>61.649045783458448</v>
      </c>
    </row>
    <row r="268" spans="1:19">
      <c r="A268" s="3">
        <v>140000</v>
      </c>
      <c r="B268" s="5">
        <f t="shared" si="78"/>
        <v>187600</v>
      </c>
      <c r="C268" s="5">
        <f t="shared" si="79"/>
        <v>101094.38</v>
      </c>
      <c r="D268" s="2">
        <f t="shared" si="84"/>
        <v>46.111737739872069</v>
      </c>
      <c r="E268" s="2">
        <f t="shared" si="85"/>
        <v>38.484453834130036</v>
      </c>
      <c r="F268" s="3">
        <f t="shared" si="80"/>
        <v>103328.38</v>
      </c>
      <c r="G268" s="2">
        <f t="shared" si="86"/>
        <v>44.920906183368871</v>
      </c>
      <c r="H268" s="2">
        <f t="shared" si="87"/>
        <v>35.490365763984684</v>
      </c>
      <c r="I268" s="3">
        <v>140000</v>
      </c>
      <c r="J268" s="3">
        <f t="shared" si="88"/>
        <v>185500</v>
      </c>
      <c r="K268" s="3">
        <f t="shared" si="81"/>
        <v>97764.445000000007</v>
      </c>
      <c r="L268" s="2">
        <f t="shared" si="89"/>
        <v>47.296795148247973</v>
      </c>
      <c r="M268" s="3">
        <f t="shared" si="90"/>
        <v>185500</v>
      </c>
      <c r="N268" s="3">
        <f t="shared" si="82"/>
        <v>100298.44500000001</v>
      </c>
      <c r="O268" s="2">
        <f t="shared" si="91"/>
        <v>45.930757412398918</v>
      </c>
      <c r="P268" s="3">
        <v>140000</v>
      </c>
      <c r="Q268" s="3">
        <f t="shared" si="92"/>
        <v>185500</v>
      </c>
      <c r="R268" s="3">
        <f t="shared" si="83"/>
        <v>71164.445000000007</v>
      </c>
      <c r="S268" s="2">
        <f t="shared" si="93"/>
        <v>61.636417789757417</v>
      </c>
    </row>
    <row r="269" spans="1:19">
      <c r="A269" s="3">
        <v>140500</v>
      </c>
      <c r="B269" s="5">
        <f t="shared" si="78"/>
        <v>188270</v>
      </c>
      <c r="C269" s="5">
        <f t="shared" si="79"/>
        <v>101471.38</v>
      </c>
      <c r="D269" s="2">
        <f t="shared" si="84"/>
        <v>46.103266585223345</v>
      </c>
      <c r="E269" s="2">
        <f t="shared" si="85"/>
        <v>38.462687705636796</v>
      </c>
      <c r="F269" s="3">
        <f t="shared" si="80"/>
        <v>103705.38</v>
      </c>
      <c r="G269" s="2">
        <f t="shared" si="86"/>
        <v>44.916672863440802</v>
      </c>
      <c r="H269" s="2">
        <f t="shared" si="87"/>
        <v>35.479952920475291</v>
      </c>
      <c r="I269" s="3">
        <v>140500</v>
      </c>
      <c r="J269" s="3">
        <f t="shared" si="88"/>
        <v>186162.5</v>
      </c>
      <c r="K269" s="3">
        <f t="shared" si="81"/>
        <v>98136.945000000007</v>
      </c>
      <c r="L269" s="2">
        <f t="shared" si="89"/>
        <v>47.284257033505675</v>
      </c>
      <c r="M269" s="3">
        <f t="shared" si="90"/>
        <v>186162.5</v>
      </c>
      <c r="N269" s="3">
        <f t="shared" si="82"/>
        <v>100670.94500000001</v>
      </c>
      <c r="O269" s="2">
        <f t="shared" si="91"/>
        <v>45.923080641912307</v>
      </c>
      <c r="P269" s="3">
        <v>140500</v>
      </c>
      <c r="Q269" s="3">
        <f t="shared" si="92"/>
        <v>186162.5</v>
      </c>
      <c r="R269" s="3">
        <f t="shared" si="83"/>
        <v>71441.945000000007</v>
      </c>
      <c r="S269" s="2">
        <f t="shared" si="93"/>
        <v>61.623879675015104</v>
      </c>
    </row>
    <row r="270" spans="1:19">
      <c r="A270" s="3">
        <v>141000</v>
      </c>
      <c r="B270" s="5">
        <f t="shared" si="78"/>
        <v>188940</v>
      </c>
      <c r="C270" s="5">
        <f t="shared" si="79"/>
        <v>101848.38</v>
      </c>
      <c r="D270" s="2">
        <f t="shared" si="84"/>
        <v>46.094855509685608</v>
      </c>
      <c r="E270" s="2">
        <f t="shared" si="85"/>
        <v>38.441082715306806</v>
      </c>
      <c r="F270" s="3">
        <f t="shared" si="80"/>
        <v>104082.38</v>
      </c>
      <c r="G270" s="2">
        <f t="shared" si="86"/>
        <v>44.912469567058324</v>
      </c>
      <c r="H270" s="2">
        <f t="shared" si="87"/>
        <v>35.469615510329405</v>
      </c>
      <c r="I270" s="3">
        <v>141000</v>
      </c>
      <c r="J270" s="3">
        <f t="shared" si="88"/>
        <v>186825</v>
      </c>
      <c r="K270" s="3">
        <f t="shared" si="81"/>
        <v>98509.445000000007</v>
      </c>
      <c r="L270" s="2">
        <f t="shared" si="89"/>
        <v>47.271807841562961</v>
      </c>
      <c r="M270" s="3">
        <f t="shared" si="90"/>
        <v>186825</v>
      </c>
      <c r="N270" s="3">
        <f t="shared" si="82"/>
        <v>101043.44500000001</v>
      </c>
      <c r="O270" s="2">
        <f t="shared" si="91"/>
        <v>45.915458316606447</v>
      </c>
      <c r="P270" s="3">
        <v>141000</v>
      </c>
      <c r="Q270" s="3">
        <f t="shared" si="92"/>
        <v>186825</v>
      </c>
      <c r="R270" s="3">
        <f t="shared" si="83"/>
        <v>71719.445000000007</v>
      </c>
      <c r="S270" s="2">
        <f t="shared" si="93"/>
        <v>61.611430483072397</v>
      </c>
    </row>
    <row r="271" spans="1:19">
      <c r="A271" s="3">
        <v>141500</v>
      </c>
      <c r="B271" s="5">
        <f t="shared" si="78"/>
        <v>189610</v>
      </c>
      <c r="C271" s="5">
        <f t="shared" si="79"/>
        <v>102225.38</v>
      </c>
      <c r="D271" s="2">
        <f t="shared" si="84"/>
        <v>46.086503876377826</v>
      </c>
      <c r="E271" s="2">
        <f t="shared" si="85"/>
        <v>38.419637080341488</v>
      </c>
      <c r="F271" s="3">
        <f t="shared" si="80"/>
        <v>104459.38</v>
      </c>
      <c r="G271" s="2">
        <f t="shared" si="86"/>
        <v>44.908295975950637</v>
      </c>
      <c r="H271" s="2">
        <f t="shared" si="87"/>
        <v>35.459352716816809</v>
      </c>
      <c r="I271" s="3">
        <v>141500</v>
      </c>
      <c r="J271" s="3">
        <f t="shared" si="88"/>
        <v>187487.5</v>
      </c>
      <c r="K271" s="3">
        <f t="shared" si="81"/>
        <v>98881.945000000007</v>
      </c>
      <c r="L271" s="2">
        <f t="shared" si="89"/>
        <v>47.259446629775312</v>
      </c>
      <c r="M271" s="3">
        <f t="shared" si="90"/>
        <v>187487.5</v>
      </c>
      <c r="N271" s="3">
        <f t="shared" si="82"/>
        <v>101415.94500000001</v>
      </c>
      <c r="O271" s="2">
        <f t="shared" si="91"/>
        <v>45.907889859323951</v>
      </c>
      <c r="P271" s="3">
        <v>141500</v>
      </c>
      <c r="Q271" s="3">
        <f t="shared" si="92"/>
        <v>187487.5</v>
      </c>
      <c r="R271" s="3">
        <f t="shared" si="83"/>
        <v>71996.945000000007</v>
      </c>
      <c r="S271" s="2">
        <f t="shared" si="93"/>
        <v>61.599069271284748</v>
      </c>
    </row>
    <row r="272" spans="1:19">
      <c r="A272" s="3">
        <v>142000</v>
      </c>
      <c r="B272" s="5">
        <f t="shared" si="78"/>
        <v>190280</v>
      </c>
      <c r="C272" s="5">
        <f t="shared" si="79"/>
        <v>102602.38</v>
      </c>
      <c r="D272" s="2">
        <f t="shared" si="84"/>
        <v>46.078211057389105</v>
      </c>
      <c r="E272" s="2">
        <f t="shared" si="85"/>
        <v>38.398349044144972</v>
      </c>
      <c r="F272" s="3">
        <f t="shared" si="80"/>
        <v>104836.38</v>
      </c>
      <c r="G272" s="2">
        <f t="shared" si="86"/>
        <v>44.904151776329613</v>
      </c>
      <c r="H272" s="2">
        <f t="shared" si="87"/>
        <v>35.449163734955356</v>
      </c>
      <c r="I272" s="3">
        <v>142000</v>
      </c>
      <c r="J272" s="3">
        <f t="shared" si="88"/>
        <v>188150</v>
      </c>
      <c r="K272" s="3">
        <f t="shared" si="81"/>
        <v>99254.445000000007</v>
      </c>
      <c r="L272" s="2">
        <f t="shared" si="89"/>
        <v>47.247172468774913</v>
      </c>
      <c r="M272" s="3">
        <f t="shared" si="90"/>
        <v>188150</v>
      </c>
      <c r="N272" s="3">
        <f t="shared" si="82"/>
        <v>101788.44500000001</v>
      </c>
      <c r="O272" s="2">
        <f t="shared" si="91"/>
        <v>45.900374701036405</v>
      </c>
      <c r="P272" s="3">
        <v>142000</v>
      </c>
      <c r="Q272" s="3">
        <f t="shared" si="92"/>
        <v>188150</v>
      </c>
      <c r="R272" s="3">
        <f t="shared" si="83"/>
        <v>72274.445000000007</v>
      </c>
      <c r="S272" s="2">
        <f t="shared" si="93"/>
        <v>61.586795110284342</v>
      </c>
    </row>
    <row r="273" spans="1:19">
      <c r="A273" s="3">
        <v>142500</v>
      </c>
      <c r="B273" s="5">
        <f t="shared" si="78"/>
        <v>190950</v>
      </c>
      <c r="C273" s="5">
        <f t="shared" si="79"/>
        <v>102979.38</v>
      </c>
      <c r="D273" s="2">
        <f t="shared" si="84"/>
        <v>46.069976433621363</v>
      </c>
      <c r="E273" s="2">
        <f t="shared" si="85"/>
        <v>38.377216875844461</v>
      </c>
      <c r="F273" s="3">
        <f t="shared" si="80"/>
        <v>105213.38</v>
      </c>
      <c r="G273" s="2">
        <f t="shared" si="86"/>
        <v>44.900036658811203</v>
      </c>
      <c r="H273" s="2">
        <f t="shared" si="87"/>
        <v>35.439047771300565</v>
      </c>
      <c r="I273" s="3">
        <v>142500</v>
      </c>
      <c r="J273" s="3">
        <f t="shared" si="88"/>
        <v>188812.5</v>
      </c>
      <c r="K273" s="3">
        <f t="shared" si="81"/>
        <v>99626.945000000007</v>
      </c>
      <c r="L273" s="2">
        <f t="shared" si="89"/>
        <v>47.234984442237668</v>
      </c>
      <c r="M273" s="3">
        <f t="shared" si="90"/>
        <v>188812.5</v>
      </c>
      <c r="N273" s="3">
        <f t="shared" si="82"/>
        <v>102160.94500000001</v>
      </c>
      <c r="O273" s="2">
        <f t="shared" si="91"/>
        <v>45.892912280701751</v>
      </c>
      <c r="P273" s="3">
        <v>142500</v>
      </c>
      <c r="Q273" s="3">
        <f t="shared" si="92"/>
        <v>188812.5</v>
      </c>
      <c r="R273" s="3">
        <f t="shared" si="83"/>
        <v>72551.945000000007</v>
      </c>
      <c r="S273" s="2">
        <f t="shared" si="93"/>
        <v>61.574607083747104</v>
      </c>
    </row>
    <row r="274" spans="1:19">
      <c r="A274" s="3">
        <v>143000</v>
      </c>
      <c r="B274" s="5">
        <f t="shared" si="78"/>
        <v>191620</v>
      </c>
      <c r="C274" s="5">
        <f t="shared" si="79"/>
        <v>103356.38</v>
      </c>
      <c r="D274" s="2">
        <f t="shared" si="84"/>
        <v>46.061799394635209</v>
      </c>
      <c r="E274" s="2">
        <f t="shared" si="85"/>
        <v>38.356238869821091</v>
      </c>
      <c r="F274" s="3">
        <f t="shared" si="80"/>
        <v>105590.38</v>
      </c>
      <c r="G274" s="2">
        <f t="shared" si="86"/>
        <v>44.895950318338372</v>
      </c>
      <c r="H274" s="2">
        <f t="shared" si="87"/>
        <v>35.429004043739589</v>
      </c>
      <c r="I274" s="3">
        <v>143000</v>
      </c>
      <c r="J274" s="3">
        <f t="shared" si="88"/>
        <v>189475</v>
      </c>
      <c r="K274" s="3">
        <f t="shared" si="81"/>
        <v>99999.445000000007</v>
      </c>
      <c r="L274" s="2">
        <f t="shared" si="89"/>
        <v>47.222881646655232</v>
      </c>
      <c r="M274" s="3">
        <f t="shared" si="90"/>
        <v>189475</v>
      </c>
      <c r="N274" s="3">
        <f t="shared" si="82"/>
        <v>102533.44500000001</v>
      </c>
      <c r="O274" s="2">
        <f t="shared" si="91"/>
        <v>45.885502045124682</v>
      </c>
      <c r="P274" s="3">
        <v>143000</v>
      </c>
      <c r="Q274" s="3">
        <f t="shared" si="92"/>
        <v>189475</v>
      </c>
      <c r="R274" s="3">
        <f t="shared" si="83"/>
        <v>72829.445000000007</v>
      </c>
      <c r="S274" s="2">
        <f t="shared" si="93"/>
        <v>61.562504288164668</v>
      </c>
    </row>
    <row r="275" spans="1:19">
      <c r="A275" s="3">
        <v>143500</v>
      </c>
      <c r="B275" s="5">
        <f t="shared" si="78"/>
        <v>192290</v>
      </c>
      <c r="C275" s="5">
        <f t="shared" si="79"/>
        <v>103733.38</v>
      </c>
      <c r="D275" s="2">
        <f t="shared" si="84"/>
        <v>46.053679338499137</v>
      </c>
      <c r="E275" s="2">
        <f t="shared" si="85"/>
        <v>38.335413345251055</v>
      </c>
      <c r="F275" s="3">
        <f t="shared" si="80"/>
        <v>105967.38</v>
      </c>
      <c r="G275" s="2">
        <f t="shared" si="86"/>
        <v>44.891892454105772</v>
      </c>
      <c r="H275" s="2">
        <f t="shared" si="87"/>
        <v>35.419031781289675</v>
      </c>
      <c r="I275" s="3">
        <v>143500</v>
      </c>
      <c r="J275" s="3">
        <f t="shared" si="88"/>
        <v>190137.5</v>
      </c>
      <c r="K275" s="3">
        <f t="shared" si="81"/>
        <v>100371.94500000001</v>
      </c>
      <c r="L275" s="2">
        <f t="shared" si="89"/>
        <v>47.210863191111692</v>
      </c>
      <c r="M275" s="3">
        <f t="shared" si="90"/>
        <v>190137.5</v>
      </c>
      <c r="N275" s="3">
        <f t="shared" si="82"/>
        <v>102905.94500000001</v>
      </c>
      <c r="O275" s="2">
        <f t="shared" si="91"/>
        <v>45.878143448819927</v>
      </c>
      <c r="P275" s="3">
        <v>143500</v>
      </c>
      <c r="Q275" s="3">
        <f t="shared" si="92"/>
        <v>190137.5</v>
      </c>
      <c r="R275" s="3">
        <f t="shared" si="83"/>
        <v>73106.945000000007</v>
      </c>
      <c r="S275" s="2">
        <f t="shared" si="93"/>
        <v>61.550485832621128</v>
      </c>
    </row>
    <row r="276" spans="1:19">
      <c r="A276" s="3">
        <v>144000</v>
      </c>
      <c r="B276" s="5">
        <f t="shared" si="78"/>
        <v>192960</v>
      </c>
      <c r="C276" s="5">
        <f t="shared" si="79"/>
        <v>104110.38</v>
      </c>
      <c r="D276" s="2">
        <f t="shared" si="84"/>
        <v>46.045615671641791</v>
      </c>
      <c r="E276" s="2">
        <f t="shared" si="85"/>
        <v>38.314738645656654</v>
      </c>
      <c r="F276" s="3">
        <f t="shared" si="80"/>
        <v>106344.38</v>
      </c>
      <c r="G276" s="2">
        <f t="shared" si="86"/>
        <v>44.887862769485906</v>
      </c>
      <c r="H276" s="2">
        <f t="shared" si="87"/>
        <v>35.409130223900867</v>
      </c>
      <c r="I276" s="3">
        <v>144000</v>
      </c>
      <c r="J276" s="3">
        <f t="shared" si="88"/>
        <v>190800</v>
      </c>
      <c r="K276" s="3">
        <f t="shared" si="81"/>
        <v>100744.44500000001</v>
      </c>
      <c r="L276" s="2">
        <f t="shared" si="89"/>
        <v>47.198928197064987</v>
      </c>
      <c r="M276" s="3">
        <f t="shared" si="90"/>
        <v>190800</v>
      </c>
      <c r="N276" s="3">
        <f t="shared" si="82"/>
        <v>103278.44500000001</v>
      </c>
      <c r="O276" s="2">
        <f t="shared" si="91"/>
        <v>45.870835953878405</v>
      </c>
      <c r="P276" s="3">
        <v>144000</v>
      </c>
      <c r="Q276" s="3">
        <f t="shared" si="92"/>
        <v>190800</v>
      </c>
      <c r="R276" s="3">
        <f t="shared" si="83"/>
        <v>73384.445000000007</v>
      </c>
      <c r="S276" s="2">
        <f t="shared" si="93"/>
        <v>61.538550838574423</v>
      </c>
    </row>
    <row r="277" spans="1:19">
      <c r="A277" s="3">
        <v>144500</v>
      </c>
      <c r="B277" s="5">
        <f t="shared" si="78"/>
        <v>193630</v>
      </c>
      <c r="C277" s="5">
        <f t="shared" si="79"/>
        <v>104487.38</v>
      </c>
      <c r="D277" s="2">
        <f t="shared" si="84"/>
        <v>46.037607808707328</v>
      </c>
      <c r="E277" s="2">
        <f t="shared" si="85"/>
        <v>38.29421313846705</v>
      </c>
      <c r="F277" s="3">
        <f t="shared" si="80"/>
        <v>106721.38</v>
      </c>
      <c r="G277" s="2">
        <f t="shared" si="86"/>
        <v>44.883860971956821</v>
      </c>
      <c r="H277" s="2">
        <f t="shared" si="87"/>
        <v>35.39929862226294</v>
      </c>
      <c r="I277" s="3">
        <v>144500</v>
      </c>
      <c r="J277" s="3">
        <f t="shared" si="88"/>
        <v>191462.5</v>
      </c>
      <c r="K277" s="3">
        <f t="shared" si="81"/>
        <v>101116.94500000001</v>
      </c>
      <c r="L277" s="2">
        <f t="shared" si="89"/>
        <v>47.187075798132788</v>
      </c>
      <c r="M277" s="3">
        <f t="shared" si="90"/>
        <v>191462.5</v>
      </c>
      <c r="N277" s="3">
        <f t="shared" si="82"/>
        <v>103650.94500000001</v>
      </c>
      <c r="O277" s="2">
        <f t="shared" si="91"/>
        <v>45.863579029836124</v>
      </c>
      <c r="P277" s="3">
        <v>144500</v>
      </c>
      <c r="Q277" s="3">
        <f t="shared" si="92"/>
        <v>191462.5</v>
      </c>
      <c r="R277" s="3">
        <f t="shared" si="83"/>
        <v>73661.945000000007</v>
      </c>
      <c r="S277" s="2">
        <f t="shared" si="93"/>
        <v>61.526698439642225</v>
      </c>
    </row>
    <row r="278" spans="1:19">
      <c r="A278" s="3">
        <v>145000</v>
      </c>
      <c r="B278" s="5">
        <f t="shared" si="78"/>
        <v>194300</v>
      </c>
      <c r="C278" s="5">
        <f t="shared" si="79"/>
        <v>104864.38</v>
      </c>
      <c r="D278" s="2">
        <f t="shared" si="84"/>
        <v>46.02965517241379</v>
      </c>
      <c r="E278" s="2">
        <f t="shared" si="85"/>
        <v>38.273835214588594</v>
      </c>
      <c r="F278" s="3">
        <f t="shared" si="80"/>
        <v>107098.38</v>
      </c>
      <c r="G278" s="2">
        <f t="shared" si="86"/>
        <v>44.879886773031394</v>
      </c>
      <c r="H278" s="2">
        <f t="shared" si="87"/>
        <v>35.389536237616284</v>
      </c>
      <c r="I278" s="3">
        <v>145000</v>
      </c>
      <c r="J278" s="3">
        <f t="shared" si="88"/>
        <v>192125</v>
      </c>
      <c r="K278" s="3">
        <f t="shared" si="81"/>
        <v>101489.44500000001</v>
      </c>
      <c r="L278" s="2">
        <f t="shared" si="89"/>
        <v>47.17530513988288</v>
      </c>
      <c r="M278" s="3">
        <f t="shared" si="90"/>
        <v>192125</v>
      </c>
      <c r="N278" s="3">
        <f t="shared" si="82"/>
        <v>104023.44500000001</v>
      </c>
      <c r="O278" s="2">
        <f t="shared" si="91"/>
        <v>45.856372153545863</v>
      </c>
      <c r="P278" s="3">
        <v>145000</v>
      </c>
      <c r="Q278" s="3">
        <f t="shared" si="92"/>
        <v>192125</v>
      </c>
      <c r="R278" s="3">
        <f t="shared" si="83"/>
        <v>73939.445000000007</v>
      </c>
      <c r="S278" s="2">
        <f t="shared" si="93"/>
        <v>61.514927781392316</v>
      </c>
    </row>
    <row r="279" spans="1:19">
      <c r="A279" s="3">
        <v>145500</v>
      </c>
      <c r="B279" s="5">
        <f t="shared" si="78"/>
        <v>194970</v>
      </c>
      <c r="C279" s="5">
        <f t="shared" si="79"/>
        <v>105241.38</v>
      </c>
      <c r="D279" s="2">
        <f t="shared" si="84"/>
        <v>46.021757193414373</v>
      </c>
      <c r="E279" s="2">
        <f t="shared" si="85"/>
        <v>38.253603287984248</v>
      </c>
      <c r="F279" s="3">
        <f t="shared" si="80"/>
        <v>107475.38</v>
      </c>
      <c r="G279" s="2">
        <f t="shared" si="86"/>
        <v>44.875939888187922</v>
      </c>
      <c r="H279" s="2">
        <f t="shared" si="87"/>
        <v>35.379842341566963</v>
      </c>
      <c r="I279" s="3">
        <v>145500</v>
      </c>
      <c r="J279" s="3">
        <f t="shared" si="88"/>
        <v>192787.5</v>
      </c>
      <c r="K279" s="3">
        <f t="shared" si="81"/>
        <v>101861.94500000001</v>
      </c>
      <c r="L279" s="2">
        <f t="shared" si="89"/>
        <v>47.163615379627828</v>
      </c>
      <c r="M279" s="3">
        <f t="shared" si="90"/>
        <v>192787.5</v>
      </c>
      <c r="N279" s="3">
        <f t="shared" si="82"/>
        <v>104395.94500000001</v>
      </c>
      <c r="O279" s="2">
        <f t="shared" si="91"/>
        <v>45.849214809051411</v>
      </c>
      <c r="P279" s="3">
        <v>145500</v>
      </c>
      <c r="Q279" s="3">
        <f t="shared" si="92"/>
        <v>192787.5</v>
      </c>
      <c r="R279" s="3">
        <f t="shared" si="83"/>
        <v>74216.945000000007</v>
      </c>
      <c r="S279" s="2">
        <f t="shared" si="93"/>
        <v>61.503238021137264</v>
      </c>
    </row>
    <row r="280" spans="1:19">
      <c r="A280" s="3">
        <v>146000</v>
      </c>
      <c r="B280" s="5">
        <f t="shared" si="78"/>
        <v>195640</v>
      </c>
      <c r="C280" s="5">
        <f t="shared" si="79"/>
        <v>105618.38</v>
      </c>
      <c r="D280" s="2">
        <f t="shared" si="84"/>
        <v>46.01391331016152</v>
      </c>
      <c r="E280" s="2">
        <f t="shared" si="85"/>
        <v>38.233515795262143</v>
      </c>
      <c r="F280" s="3">
        <f t="shared" si="80"/>
        <v>107852.38</v>
      </c>
      <c r="G280" s="2">
        <f t="shared" si="86"/>
        <v>44.872020036802283</v>
      </c>
      <c r="H280" s="2">
        <f t="shared" si="87"/>
        <v>35.370216215905472</v>
      </c>
      <c r="I280" s="3">
        <v>146000</v>
      </c>
      <c r="J280" s="3">
        <f t="shared" si="88"/>
        <v>193450</v>
      </c>
      <c r="K280" s="3">
        <f t="shared" si="81"/>
        <v>102234.44500000001</v>
      </c>
      <c r="L280" s="2">
        <f t="shared" si="89"/>
        <v>47.152005686223823</v>
      </c>
      <c r="M280" s="3">
        <f t="shared" si="90"/>
        <v>193450</v>
      </c>
      <c r="N280" s="3">
        <f t="shared" si="82"/>
        <v>104768.44500000001</v>
      </c>
      <c r="O280" s="2">
        <f t="shared" si="91"/>
        <v>45.842106487464456</v>
      </c>
      <c r="P280" s="3">
        <v>146000</v>
      </c>
      <c r="Q280" s="3">
        <f t="shared" si="92"/>
        <v>193450</v>
      </c>
      <c r="R280" s="3">
        <f t="shared" si="83"/>
        <v>74494.445000000007</v>
      </c>
      <c r="S280" s="2">
        <f t="shared" si="93"/>
        <v>61.49162832773326</v>
      </c>
    </row>
    <row r="281" spans="1:19">
      <c r="A281" s="3">
        <v>146500</v>
      </c>
      <c r="B281" s="5">
        <f t="shared" si="78"/>
        <v>196310</v>
      </c>
      <c r="C281" s="5">
        <f t="shared" si="79"/>
        <v>105995.38</v>
      </c>
      <c r="D281" s="2">
        <f t="shared" si="84"/>
        <v>46.00612296877388</v>
      </c>
      <c r="E281" s="2">
        <f t="shared" si="85"/>
        <v>38.213571195272841</v>
      </c>
      <c r="F281" s="3">
        <f t="shared" si="80"/>
        <v>108229.38</v>
      </c>
      <c r="G281" s="2">
        <f t="shared" si="86"/>
        <v>44.868126942081396</v>
      </c>
      <c r="H281" s="2">
        <f t="shared" si="87"/>
        <v>35.360657152429397</v>
      </c>
      <c r="I281" s="3">
        <v>146500</v>
      </c>
      <c r="J281" s="3">
        <f t="shared" si="88"/>
        <v>194112.5</v>
      </c>
      <c r="K281" s="3">
        <f t="shared" si="81"/>
        <v>102606.94500000001</v>
      </c>
      <c r="L281" s="2">
        <f t="shared" si="89"/>
        <v>47.14047523987378</v>
      </c>
      <c r="M281" s="3">
        <f t="shared" si="90"/>
        <v>194112.5</v>
      </c>
      <c r="N281" s="3">
        <f t="shared" si="82"/>
        <v>105140.94500000001</v>
      </c>
      <c r="O281" s="2">
        <f t="shared" si="91"/>
        <v>45.835046686843967</v>
      </c>
      <c r="P281" s="3">
        <v>146500</v>
      </c>
      <c r="Q281" s="3">
        <f t="shared" si="92"/>
        <v>194112.5</v>
      </c>
      <c r="R281" s="3">
        <f t="shared" si="83"/>
        <v>74771.945000000007</v>
      </c>
      <c r="S281" s="2">
        <f t="shared" si="93"/>
        <v>61.480097881383209</v>
      </c>
    </row>
    <row r="282" spans="1:19">
      <c r="A282" s="3">
        <v>147000</v>
      </c>
      <c r="B282" s="5">
        <f t="shared" si="78"/>
        <v>196980</v>
      </c>
      <c r="C282" s="5">
        <f t="shared" si="79"/>
        <v>106372.38</v>
      </c>
      <c r="D282" s="2">
        <f t="shared" si="84"/>
        <v>45.998385622905872</v>
      </c>
      <c r="E282" s="2">
        <f t="shared" si="85"/>
        <v>38.193767968715179</v>
      </c>
      <c r="F282" s="3">
        <f t="shared" si="80"/>
        <v>108606.38</v>
      </c>
      <c r="G282" s="2">
        <f t="shared" si="86"/>
        <v>44.864260330998071</v>
      </c>
      <c r="H282" s="2">
        <f t="shared" si="87"/>
        <v>35.351164452769709</v>
      </c>
      <c r="I282" s="3">
        <v>147000</v>
      </c>
      <c r="J282" s="3">
        <f t="shared" si="88"/>
        <v>194775</v>
      </c>
      <c r="K282" s="3">
        <f t="shared" si="81"/>
        <v>102979.44500000001</v>
      </c>
      <c r="L282" s="2">
        <f t="shared" si="89"/>
        <v>47.129023231934283</v>
      </c>
      <c r="M282" s="3">
        <f t="shared" si="90"/>
        <v>194775</v>
      </c>
      <c r="N282" s="3">
        <f t="shared" si="82"/>
        <v>105513.44500000001</v>
      </c>
      <c r="O282" s="2">
        <f t="shared" si="91"/>
        <v>45.828034912078039</v>
      </c>
      <c r="P282" s="3">
        <v>147000</v>
      </c>
      <c r="Q282" s="3">
        <f t="shared" si="92"/>
        <v>194775</v>
      </c>
      <c r="R282" s="3">
        <f t="shared" si="83"/>
        <v>75049.445000000007</v>
      </c>
      <c r="S282" s="2">
        <f t="shared" si="93"/>
        <v>61.46864587344372</v>
      </c>
    </row>
    <row r="283" spans="1:19">
      <c r="A283" s="3">
        <v>147500</v>
      </c>
      <c r="B283" s="5">
        <f t="shared" si="78"/>
        <v>197650</v>
      </c>
      <c r="C283" s="5">
        <f t="shared" si="79"/>
        <v>106749.38</v>
      </c>
      <c r="D283" s="2">
        <f t="shared" si="84"/>
        <v>45.990700733620031</v>
      </c>
      <c r="E283" s="2">
        <f t="shared" si="85"/>
        <v>38.174104617750466</v>
      </c>
      <c r="F283" s="3">
        <f t="shared" si="80"/>
        <v>108983.38</v>
      </c>
      <c r="G283" s="2">
        <f t="shared" si="86"/>
        <v>44.860419934227167</v>
      </c>
      <c r="H283" s="2">
        <f t="shared" si="87"/>
        <v>35.341737428220696</v>
      </c>
      <c r="I283" s="3">
        <v>147500</v>
      </c>
      <c r="J283" s="3">
        <f t="shared" si="88"/>
        <v>195437.5</v>
      </c>
      <c r="K283" s="3">
        <f t="shared" si="81"/>
        <v>103351.94500000001</v>
      </c>
      <c r="L283" s="2">
        <f t="shared" si="89"/>
        <v>47.117648864726569</v>
      </c>
      <c r="M283" s="3">
        <f t="shared" si="90"/>
        <v>195437.5</v>
      </c>
      <c r="N283" s="3">
        <f t="shared" si="82"/>
        <v>105885.94500000001</v>
      </c>
      <c r="O283" s="2">
        <f t="shared" si="91"/>
        <v>45.821070674768144</v>
      </c>
      <c r="P283" s="3">
        <v>147500</v>
      </c>
      <c r="Q283" s="3">
        <f t="shared" si="92"/>
        <v>195437.5</v>
      </c>
      <c r="R283" s="3">
        <f t="shared" si="83"/>
        <v>75326.945000000007</v>
      </c>
      <c r="S283" s="2">
        <f t="shared" si="93"/>
        <v>61.457271506236012</v>
      </c>
    </row>
    <row r="284" spans="1:19">
      <c r="A284" s="3">
        <v>148000</v>
      </c>
      <c r="B284" s="5">
        <f t="shared" si="78"/>
        <v>198320</v>
      </c>
      <c r="C284" s="5">
        <f t="shared" si="79"/>
        <v>107126.38</v>
      </c>
      <c r="D284" s="2">
        <f t="shared" si="84"/>
        <v>45.983067769261801</v>
      </c>
      <c r="E284" s="2">
        <f t="shared" si="85"/>
        <v>38.154579665624837</v>
      </c>
      <c r="F284" s="3">
        <f t="shared" si="80"/>
        <v>109360.38</v>
      </c>
      <c r="G284" s="2">
        <f t="shared" si="86"/>
        <v>44.856605486083097</v>
      </c>
      <c r="H284" s="2">
        <f t="shared" si="87"/>
        <v>35.332375399573408</v>
      </c>
      <c r="I284" s="3">
        <v>148000</v>
      </c>
      <c r="J284" s="3">
        <f t="shared" si="88"/>
        <v>196100</v>
      </c>
      <c r="K284" s="3">
        <f t="shared" si="81"/>
        <v>103724.44500000001</v>
      </c>
      <c r="L284" s="2">
        <f t="shared" si="89"/>
        <v>47.10635135135135</v>
      </c>
      <c r="M284" s="3">
        <f t="shared" si="90"/>
        <v>196100</v>
      </c>
      <c r="N284" s="3">
        <f t="shared" si="82"/>
        <v>106258.44500000001</v>
      </c>
      <c r="O284" s="2">
        <f t="shared" si="91"/>
        <v>45.814153493115754</v>
      </c>
      <c r="P284" s="3">
        <v>148000</v>
      </c>
      <c r="Q284" s="3">
        <f t="shared" si="92"/>
        <v>196100</v>
      </c>
      <c r="R284" s="3">
        <f t="shared" si="83"/>
        <v>75604.445000000007</v>
      </c>
      <c r="S284" s="2">
        <f t="shared" si="93"/>
        <v>61.445973992860779</v>
      </c>
    </row>
    <row r="285" spans="1:19">
      <c r="A285" s="3">
        <v>148500</v>
      </c>
      <c r="B285" s="5">
        <f t="shared" si="78"/>
        <v>198990</v>
      </c>
      <c r="C285" s="5">
        <f t="shared" si="79"/>
        <v>107503.38</v>
      </c>
      <c r="D285" s="2">
        <f t="shared" si="84"/>
        <v>45.975486205336949</v>
      </c>
      <c r="E285" s="2">
        <f t="shared" si="85"/>
        <v>38.135191656299547</v>
      </c>
      <c r="F285" s="3">
        <f t="shared" si="80"/>
        <v>109737.38</v>
      </c>
      <c r="G285" s="2">
        <f t="shared" si="86"/>
        <v>44.852816724458513</v>
      </c>
      <c r="H285" s="2">
        <f t="shared" si="87"/>
        <v>35.323077696952481</v>
      </c>
      <c r="I285" s="3">
        <v>148500</v>
      </c>
      <c r="J285" s="3">
        <f t="shared" si="88"/>
        <v>196762.5</v>
      </c>
      <c r="K285" s="3">
        <f t="shared" si="81"/>
        <v>104096.94500000001</v>
      </c>
      <c r="L285" s="2">
        <f t="shared" si="89"/>
        <v>47.095129915507272</v>
      </c>
      <c r="M285" s="3">
        <f t="shared" si="90"/>
        <v>196762.5</v>
      </c>
      <c r="N285" s="3">
        <f t="shared" si="82"/>
        <v>106630.94500000001</v>
      </c>
      <c r="O285" s="2">
        <f t="shared" si="91"/>
        <v>45.807282891811191</v>
      </c>
      <c r="P285" s="3">
        <v>148500</v>
      </c>
      <c r="Q285" s="3">
        <f t="shared" si="92"/>
        <v>196762.5</v>
      </c>
      <c r="R285" s="3">
        <f t="shared" si="83"/>
        <v>75881.945000000007</v>
      </c>
      <c r="S285" s="2">
        <f t="shared" si="93"/>
        <v>61.434752557016701</v>
      </c>
    </row>
    <row r="286" spans="1:19">
      <c r="A286" s="3">
        <v>149000</v>
      </c>
      <c r="B286" s="5">
        <f t="shared" si="78"/>
        <v>199660</v>
      </c>
      <c r="C286" s="5">
        <f t="shared" si="79"/>
        <v>107880.38</v>
      </c>
      <c r="D286" s="2">
        <f t="shared" si="84"/>
        <v>45.967955524391463</v>
      </c>
      <c r="E286" s="2">
        <f t="shared" si="85"/>
        <v>38.115939154088998</v>
      </c>
      <c r="F286" s="3">
        <f t="shared" si="80"/>
        <v>110114.38</v>
      </c>
      <c r="G286" s="2">
        <f t="shared" si="86"/>
        <v>44.849053390764297</v>
      </c>
      <c r="H286" s="2">
        <f t="shared" si="87"/>
        <v>35.313843659656435</v>
      </c>
      <c r="I286" s="3">
        <v>149000</v>
      </c>
      <c r="J286" s="3">
        <f t="shared" si="88"/>
        <v>197425</v>
      </c>
      <c r="K286" s="3">
        <f t="shared" si="81"/>
        <v>104469.44500000001</v>
      </c>
      <c r="L286" s="2">
        <f t="shared" si="89"/>
        <v>47.083983791313159</v>
      </c>
      <c r="M286" s="3">
        <f t="shared" si="90"/>
        <v>197425</v>
      </c>
      <c r="N286" s="3">
        <f t="shared" si="82"/>
        <v>107003.44500000001</v>
      </c>
      <c r="O286" s="2">
        <f t="shared" si="91"/>
        <v>45.800458401924779</v>
      </c>
      <c r="P286" s="3">
        <v>149000</v>
      </c>
      <c r="Q286" s="3">
        <f t="shared" si="92"/>
        <v>197425</v>
      </c>
      <c r="R286" s="3">
        <f t="shared" si="83"/>
        <v>76159.445000000007</v>
      </c>
      <c r="S286" s="2">
        <f t="shared" si="93"/>
        <v>61.423606432822588</v>
      </c>
    </row>
    <row r="287" spans="1:19">
      <c r="A287" s="3">
        <v>149500</v>
      </c>
      <c r="B287" s="5">
        <f t="shared" si="78"/>
        <v>200330</v>
      </c>
      <c r="C287" s="5">
        <f t="shared" si="79"/>
        <v>108257.38</v>
      </c>
      <c r="D287" s="2">
        <f t="shared" si="84"/>
        <v>45.960475215893773</v>
      </c>
      <c r="E287" s="2">
        <f t="shared" si="85"/>
        <v>38.096820743306367</v>
      </c>
      <c r="F287" s="3">
        <f t="shared" si="80"/>
        <v>110491.38</v>
      </c>
      <c r="G287" s="2">
        <f t="shared" si="86"/>
        <v>44.845315229870714</v>
      </c>
      <c r="H287" s="2">
        <f t="shared" si="87"/>
        <v>35.304672636001101</v>
      </c>
      <c r="I287" s="3">
        <v>149500</v>
      </c>
      <c r="J287" s="3">
        <f t="shared" si="88"/>
        <v>198087.5</v>
      </c>
      <c r="K287" s="3">
        <f t="shared" si="81"/>
        <v>104841.94500000001</v>
      </c>
      <c r="L287" s="2">
        <f t="shared" si="89"/>
        <v>47.072912223133713</v>
      </c>
      <c r="M287" s="3">
        <f t="shared" si="90"/>
        <v>198087.5</v>
      </c>
      <c r="N287" s="3">
        <f t="shared" si="82"/>
        <v>107375.94500000001</v>
      </c>
      <c r="O287" s="2">
        <f t="shared" si="91"/>
        <v>45.79367956080015</v>
      </c>
      <c r="P287" s="3">
        <v>149500</v>
      </c>
      <c r="Q287" s="3">
        <f t="shared" si="92"/>
        <v>198087.5</v>
      </c>
      <c r="R287" s="3">
        <f t="shared" si="83"/>
        <v>76436.945000000007</v>
      </c>
      <c r="S287" s="2">
        <f t="shared" si="93"/>
        <v>61.412534864643142</v>
      </c>
    </row>
    <row r="288" spans="1:19">
      <c r="A288" s="3">
        <v>150000</v>
      </c>
      <c r="B288" s="5">
        <f t="shared" si="78"/>
        <v>201000</v>
      </c>
      <c r="C288" s="5">
        <f t="shared" si="79"/>
        <v>108634.38</v>
      </c>
      <c r="D288" s="2">
        <f t="shared" si="84"/>
        <v>45.953044776119398</v>
      </c>
      <c r="E288" s="2">
        <f t="shared" si="85"/>
        <v>38.077835027916571</v>
      </c>
      <c r="F288" s="3">
        <f t="shared" si="80"/>
        <v>110868.38</v>
      </c>
      <c r="G288" s="2">
        <f t="shared" si="86"/>
        <v>44.841601990049753</v>
      </c>
      <c r="H288" s="2">
        <f t="shared" si="87"/>
        <v>35.295563983166339</v>
      </c>
      <c r="I288" s="3">
        <v>150000</v>
      </c>
      <c r="J288" s="3">
        <f t="shared" si="88"/>
        <v>198750</v>
      </c>
      <c r="K288" s="3">
        <f t="shared" si="81"/>
        <v>105214.44500000001</v>
      </c>
      <c r="L288" s="2">
        <f t="shared" si="89"/>
        <v>47.061914465408798</v>
      </c>
      <c r="M288" s="3">
        <f t="shared" si="90"/>
        <v>198750</v>
      </c>
      <c r="N288" s="3">
        <f t="shared" si="82"/>
        <v>107748.44500000001</v>
      </c>
      <c r="O288" s="2">
        <f t="shared" si="91"/>
        <v>45.786945911949687</v>
      </c>
      <c r="P288" s="3">
        <v>150000</v>
      </c>
      <c r="Q288" s="3">
        <f t="shared" si="92"/>
        <v>198750</v>
      </c>
      <c r="R288" s="3">
        <f t="shared" si="83"/>
        <v>76714.445000000007</v>
      </c>
      <c r="S288" s="2">
        <f t="shared" si="93"/>
        <v>61.401537106918234</v>
      </c>
    </row>
    <row r="289" spans="1:19">
      <c r="A289" s="3">
        <v>150500</v>
      </c>
      <c r="B289" s="5">
        <f t="shared" si="78"/>
        <v>201670</v>
      </c>
      <c r="C289" s="5">
        <f t="shared" si="79"/>
        <v>109011.38</v>
      </c>
      <c r="D289" s="2">
        <f t="shared" si="84"/>
        <v>45.945663708037884</v>
      </c>
      <c r="E289" s="2">
        <f t="shared" si="85"/>
        <v>38.058980631196484</v>
      </c>
      <c r="F289" s="3">
        <f t="shared" si="80"/>
        <v>111245.38</v>
      </c>
      <c r="G289" s="2">
        <f t="shared" si="86"/>
        <v>44.837913422918632</v>
      </c>
      <c r="H289" s="2">
        <f t="shared" si="87"/>
        <v>35.286517067045835</v>
      </c>
      <c r="I289" s="3">
        <v>150500</v>
      </c>
      <c r="J289" s="3">
        <f t="shared" si="88"/>
        <v>199412.5</v>
      </c>
      <c r="K289" s="3">
        <f t="shared" si="81"/>
        <v>105586.94500000001</v>
      </c>
      <c r="L289" s="2">
        <f t="shared" si="89"/>
        <v>47.050989782486049</v>
      </c>
      <c r="M289" s="3">
        <f t="shared" si="90"/>
        <v>199412.5</v>
      </c>
      <c r="N289" s="3">
        <f t="shared" si="82"/>
        <v>108120.94500000001</v>
      </c>
      <c r="O289" s="2">
        <f t="shared" si="91"/>
        <v>45.780257004952041</v>
      </c>
      <c r="P289" s="3">
        <v>150500</v>
      </c>
      <c r="Q289" s="3">
        <f t="shared" si="92"/>
        <v>199412.5</v>
      </c>
      <c r="R289" s="3">
        <f t="shared" si="83"/>
        <v>76991.945000000007</v>
      </c>
      <c r="S289" s="2">
        <f t="shared" si="93"/>
        <v>61.390612423995485</v>
      </c>
    </row>
    <row r="290" spans="1:19">
      <c r="A290" s="3">
        <v>151000</v>
      </c>
      <c r="B290" s="5">
        <f t="shared" si="78"/>
        <v>202340</v>
      </c>
      <c r="C290" s="5">
        <f>A290-(B290*0.15)-(100548*0.065+150822*0.045)+2070</f>
        <v>109396.39</v>
      </c>
      <c r="D290" s="2">
        <f t="shared" si="84"/>
        <v>45.934372837797767</v>
      </c>
      <c r="E290" s="2">
        <f t="shared" si="85"/>
        <v>38.030148892481733</v>
      </c>
      <c r="F290" s="3">
        <f>A290-(B290*0.15)-(100548*0.065+150822*0.045)+2070+2*1117</f>
        <v>111630.39</v>
      </c>
      <c r="G290" s="2">
        <f t="shared" si="86"/>
        <v>44.830290599980231</v>
      </c>
      <c r="H290" s="2">
        <f t="shared" si="87"/>
        <v>35.267824469662791</v>
      </c>
      <c r="I290" s="3">
        <v>151000</v>
      </c>
      <c r="J290" s="3">
        <f t="shared" si="88"/>
        <v>200075</v>
      </c>
      <c r="K290" s="3">
        <f>I290-I290*0.19-100547*0.065-150822*0.065</f>
        <v>105971.01500000001</v>
      </c>
      <c r="L290" s="2">
        <f t="shared" si="89"/>
        <v>47.034354617018607</v>
      </c>
      <c r="M290" s="3">
        <f t="shared" si="90"/>
        <v>200075</v>
      </c>
      <c r="N290" s="3">
        <f>I290-I290*0.19-100547*0.065-150822*0.065+2*1267</f>
        <v>108505.01500000001</v>
      </c>
      <c r="O290" s="2">
        <f t="shared" si="91"/>
        <v>45.767829563913523</v>
      </c>
      <c r="P290" s="3">
        <v>151000</v>
      </c>
      <c r="Q290" s="3">
        <f t="shared" si="92"/>
        <v>200075</v>
      </c>
      <c r="R290" s="3">
        <f t="shared" si="83"/>
        <v>77269.445000000007</v>
      </c>
      <c r="S290" s="2">
        <f t="shared" si="93"/>
        <v>61.379760089966261</v>
      </c>
    </row>
    <row r="291" spans="1:19">
      <c r="A291" s="3">
        <v>151500</v>
      </c>
      <c r="B291" s="5">
        <f t="shared" si="78"/>
        <v>203010</v>
      </c>
      <c r="C291" s="5">
        <f t="shared" ref="C291:C354" si="94">A291-(B291*0.15)-(100548*0.065+150822*0.045)+2070</f>
        <v>109795.89</v>
      </c>
      <c r="D291" s="2">
        <f t="shared" si="84"/>
        <v>45.916018915324372</v>
      </c>
      <c r="E291" s="2">
        <f t="shared" si="85"/>
        <v>37.98330702542691</v>
      </c>
      <c r="F291" s="3">
        <f t="shared" ref="F291:F354" si="95">A291-(B291*0.15)-(100548*0.065+150822*0.045)+2070+2*1117</f>
        <v>112029.89</v>
      </c>
      <c r="G291" s="2">
        <f t="shared" si="86"/>
        <v>44.815580513275208</v>
      </c>
      <c r="H291" s="2">
        <f t="shared" si="87"/>
        <v>35.231767164994984</v>
      </c>
      <c r="I291" s="3">
        <v>151500</v>
      </c>
      <c r="J291" s="3">
        <f t="shared" si="88"/>
        <v>200737.5</v>
      </c>
      <c r="K291" s="3">
        <f t="shared" ref="K291:K354" si="96">I291-I291*0.19-100547*0.065-150822*0.065</f>
        <v>106376.01500000001</v>
      </c>
      <c r="L291" s="2">
        <f t="shared" si="89"/>
        <v>47.007402702534392</v>
      </c>
      <c r="M291" s="3">
        <f t="shared" si="90"/>
        <v>200737.5</v>
      </c>
      <c r="N291" s="3">
        <f t="shared" ref="N291:N354" si="97">I291-I291*0.19-100547*0.065-150822*0.065+2*1267</f>
        <v>108910.01500000001</v>
      </c>
      <c r="O291" s="2">
        <f t="shared" si="91"/>
        <v>45.745057600099628</v>
      </c>
      <c r="P291" s="3">
        <v>151500</v>
      </c>
      <c r="Q291" s="3">
        <f t="shared" si="92"/>
        <v>200737.5</v>
      </c>
      <c r="R291" s="3">
        <f>P291-P291*0.38-100547*0.065-150822*0.065</f>
        <v>77591.015000000014</v>
      </c>
      <c r="S291" s="2">
        <f t="shared" si="93"/>
        <v>61.347025344043828</v>
      </c>
    </row>
    <row r="292" spans="1:19">
      <c r="A292" s="3">
        <v>152000</v>
      </c>
      <c r="B292" s="5">
        <f t="shared" si="78"/>
        <v>203680</v>
      </c>
      <c r="C292" s="5">
        <f t="shared" si="94"/>
        <v>110195.39</v>
      </c>
      <c r="D292" s="2">
        <f t="shared" si="84"/>
        <v>45.897785742340929</v>
      </c>
      <c r="E292" s="2">
        <f t="shared" si="85"/>
        <v>37.936804797369476</v>
      </c>
      <c r="F292" s="3">
        <f t="shared" si="95"/>
        <v>112429.39</v>
      </c>
      <c r="G292" s="2">
        <f t="shared" si="86"/>
        <v>44.800967203456402</v>
      </c>
      <c r="H292" s="2">
        <f t="shared" si="87"/>
        <v>35.195966108150188</v>
      </c>
      <c r="I292" s="3">
        <v>152000</v>
      </c>
      <c r="J292" s="3">
        <f t="shared" si="88"/>
        <v>201400</v>
      </c>
      <c r="K292" s="3">
        <f t="shared" si="96"/>
        <v>106781.01500000001</v>
      </c>
      <c r="L292" s="2">
        <f t="shared" si="89"/>
        <v>46.980628103277056</v>
      </c>
      <c r="M292" s="3">
        <f t="shared" si="90"/>
        <v>201400</v>
      </c>
      <c r="N292" s="3">
        <f t="shared" si="97"/>
        <v>109315.01500000001</v>
      </c>
      <c r="O292" s="2">
        <f t="shared" si="91"/>
        <v>45.722435451837136</v>
      </c>
      <c r="P292" s="3">
        <v>152000</v>
      </c>
      <c r="Q292" s="3">
        <f t="shared" si="92"/>
        <v>201400</v>
      </c>
      <c r="R292" s="3">
        <f t="shared" ref="R292:R355" si="98">P292-P292*0.38-100547*0.065-150822*0.065</f>
        <v>77901.015000000014</v>
      </c>
      <c r="S292" s="2">
        <f t="shared" si="93"/>
        <v>61.320250744786485</v>
      </c>
    </row>
    <row r="293" spans="1:19">
      <c r="A293" s="3">
        <v>152500</v>
      </c>
      <c r="B293" s="5">
        <f t="shared" si="78"/>
        <v>204350</v>
      </c>
      <c r="C293" s="5">
        <f t="shared" si="94"/>
        <v>110594.89</v>
      </c>
      <c r="D293" s="2">
        <f t="shared" si="84"/>
        <v>45.879672131147544</v>
      </c>
      <c r="E293" s="2">
        <f t="shared" si="85"/>
        <v>37.890638527693277</v>
      </c>
      <c r="F293" s="3">
        <f t="shared" si="95"/>
        <v>112828.89</v>
      </c>
      <c r="G293" s="2">
        <f t="shared" si="86"/>
        <v>44.786449718620013</v>
      </c>
      <c r="H293" s="2">
        <f t="shared" si="87"/>
        <v>35.160418577192424</v>
      </c>
      <c r="I293" s="3">
        <v>152500</v>
      </c>
      <c r="J293" s="3">
        <f t="shared" si="88"/>
        <v>202062.5</v>
      </c>
      <c r="K293" s="3">
        <f t="shared" si="96"/>
        <v>107186.01500000001</v>
      </c>
      <c r="L293" s="2">
        <f t="shared" si="89"/>
        <v>46.954029075162381</v>
      </c>
      <c r="M293" s="3">
        <f t="shared" si="90"/>
        <v>202062.5</v>
      </c>
      <c r="N293" s="3">
        <f t="shared" si="97"/>
        <v>109720.01500000001</v>
      </c>
      <c r="O293" s="2">
        <f t="shared" si="91"/>
        <v>45.699961645530465</v>
      </c>
      <c r="P293" s="3">
        <v>152500</v>
      </c>
      <c r="Q293" s="3">
        <f t="shared" si="92"/>
        <v>202062.5</v>
      </c>
      <c r="R293" s="3">
        <f t="shared" si="98"/>
        <v>78211.015000000014</v>
      </c>
      <c r="S293" s="2">
        <f t="shared" si="93"/>
        <v>61.293651716671818</v>
      </c>
    </row>
    <row r="294" spans="1:19">
      <c r="A294" s="3">
        <v>153000</v>
      </c>
      <c r="B294" s="5">
        <f t="shared" si="78"/>
        <v>205020</v>
      </c>
      <c r="C294" s="5">
        <f t="shared" si="94"/>
        <v>110994.39</v>
      </c>
      <c r="D294" s="2">
        <f t="shared" si="84"/>
        <v>45.861676909569802</v>
      </c>
      <c r="E294" s="2">
        <f t="shared" si="85"/>
        <v>37.844804588772462</v>
      </c>
      <c r="F294" s="3">
        <f t="shared" si="95"/>
        <v>113228.39</v>
      </c>
      <c r="G294" s="2">
        <f t="shared" si="86"/>
        <v>44.772027119305434</v>
      </c>
      <c r="H294" s="2">
        <f t="shared" si="87"/>
        <v>35.125121888600553</v>
      </c>
      <c r="I294" s="3">
        <v>153000</v>
      </c>
      <c r="J294" s="3">
        <f t="shared" si="88"/>
        <v>202725</v>
      </c>
      <c r="K294" s="3">
        <f t="shared" si="96"/>
        <v>107591.01500000001</v>
      </c>
      <c r="L294" s="2">
        <f t="shared" si="89"/>
        <v>46.927603896904671</v>
      </c>
      <c r="M294" s="3">
        <f t="shared" si="90"/>
        <v>202725</v>
      </c>
      <c r="N294" s="3">
        <f t="shared" si="97"/>
        <v>110125.01500000001</v>
      </c>
      <c r="O294" s="2">
        <f t="shared" si="91"/>
        <v>45.677634726846705</v>
      </c>
      <c r="P294" s="3">
        <v>153000</v>
      </c>
      <c r="Q294" s="3">
        <f t="shared" si="92"/>
        <v>202725</v>
      </c>
      <c r="R294" s="3">
        <f t="shared" si="98"/>
        <v>78521.015000000014</v>
      </c>
      <c r="S294" s="2">
        <f t="shared" si="93"/>
        <v>61.2672265384141</v>
      </c>
    </row>
    <row r="295" spans="1:19">
      <c r="A295" s="3">
        <v>153500</v>
      </c>
      <c r="B295" s="5">
        <f t="shared" si="78"/>
        <v>205690</v>
      </c>
      <c r="C295" s="5">
        <f t="shared" si="94"/>
        <v>111393.89</v>
      </c>
      <c r="D295" s="2">
        <f t="shared" si="84"/>
        <v>45.843798920705922</v>
      </c>
      <c r="E295" s="2">
        <f t="shared" si="85"/>
        <v>37.799299405021223</v>
      </c>
      <c r="F295" s="3">
        <f t="shared" si="95"/>
        <v>113627.89</v>
      </c>
      <c r="G295" s="2">
        <f t="shared" si="86"/>
        <v>44.757698478292582</v>
      </c>
      <c r="H295" s="2">
        <f t="shared" si="87"/>
        <v>35.090073396593034</v>
      </c>
      <c r="I295" s="3">
        <v>153500</v>
      </c>
      <c r="J295" s="3">
        <f t="shared" si="88"/>
        <v>203387.5</v>
      </c>
      <c r="K295" s="3">
        <f t="shared" si="96"/>
        <v>107996.01500000001</v>
      </c>
      <c r="L295" s="2">
        <f t="shared" si="89"/>
        <v>46.901350869645377</v>
      </c>
      <c r="M295" s="3">
        <f t="shared" si="90"/>
        <v>203387.5</v>
      </c>
      <c r="N295" s="3">
        <f t="shared" si="97"/>
        <v>110530.01500000001</v>
      </c>
      <c r="O295" s="2">
        <f t="shared" si="91"/>
        <v>45.655453260401934</v>
      </c>
      <c r="P295" s="3">
        <v>153500</v>
      </c>
      <c r="Q295" s="3">
        <f t="shared" si="92"/>
        <v>203387.5</v>
      </c>
      <c r="R295" s="3">
        <f t="shared" si="98"/>
        <v>78831.015000000014</v>
      </c>
      <c r="S295" s="2">
        <f t="shared" si="93"/>
        <v>61.240973511154806</v>
      </c>
    </row>
    <row r="296" spans="1:19">
      <c r="A296" s="3">
        <v>154000</v>
      </c>
      <c r="B296" s="5">
        <f t="shared" si="78"/>
        <v>206360</v>
      </c>
      <c r="C296" s="5">
        <f t="shared" si="94"/>
        <v>111793.39</v>
      </c>
      <c r="D296" s="2">
        <f t="shared" si="84"/>
        <v>45.826037022678811</v>
      </c>
      <c r="E296" s="2">
        <f t="shared" si="85"/>
        <v>37.754119451964016</v>
      </c>
      <c r="F296" s="3">
        <f t="shared" si="95"/>
        <v>114027.39</v>
      </c>
      <c r="G296" s="2">
        <f t="shared" si="86"/>
        <v>44.743462880403179</v>
      </c>
      <c r="H296" s="2">
        <f t="shared" si="87"/>
        <v>35.055270492466768</v>
      </c>
      <c r="I296" s="3">
        <v>154000</v>
      </c>
      <c r="J296" s="3">
        <f t="shared" si="88"/>
        <v>204050</v>
      </c>
      <c r="K296" s="3">
        <f t="shared" si="96"/>
        <v>108401.01500000001</v>
      </c>
      <c r="L296" s="2">
        <f t="shared" si="89"/>
        <v>46.875268316589064</v>
      </c>
      <c r="M296" s="3">
        <f t="shared" si="90"/>
        <v>204050</v>
      </c>
      <c r="N296" s="3">
        <f t="shared" si="97"/>
        <v>110935.01500000001</v>
      </c>
      <c r="O296" s="2">
        <f t="shared" si="91"/>
        <v>45.633415829453561</v>
      </c>
      <c r="P296" s="3">
        <v>154000</v>
      </c>
      <c r="Q296" s="3">
        <f t="shared" si="92"/>
        <v>204050</v>
      </c>
      <c r="R296" s="3">
        <f t="shared" si="98"/>
        <v>79141.015000000014</v>
      </c>
      <c r="S296" s="2">
        <f t="shared" si="93"/>
        <v>61.214890958098501</v>
      </c>
    </row>
    <row r="297" spans="1:19">
      <c r="A297" s="3">
        <v>154500</v>
      </c>
      <c r="B297" s="5">
        <f t="shared" si="78"/>
        <v>207030</v>
      </c>
      <c r="C297" s="5">
        <f t="shared" si="94"/>
        <v>112192.89</v>
      </c>
      <c r="D297" s="2">
        <f t="shared" si="84"/>
        <v>45.808390088392983</v>
      </c>
      <c r="E297" s="2">
        <f t="shared" si="85"/>
        <v>37.709261255325536</v>
      </c>
      <c r="F297" s="3">
        <f t="shared" si="95"/>
        <v>114426.89</v>
      </c>
      <c r="G297" s="2">
        <f t="shared" si="86"/>
        <v>44.729319422305949</v>
      </c>
      <c r="H297" s="2">
        <f t="shared" si="87"/>
        <v>35.020710603949823</v>
      </c>
      <c r="I297" s="3">
        <v>154500</v>
      </c>
      <c r="J297" s="3">
        <f t="shared" si="88"/>
        <v>204712.5</v>
      </c>
      <c r="K297" s="3">
        <f t="shared" si="96"/>
        <v>108806.01500000001</v>
      </c>
      <c r="L297" s="2">
        <f t="shared" si="89"/>
        <v>46.849354582646384</v>
      </c>
      <c r="M297" s="3">
        <f t="shared" si="90"/>
        <v>204712.5</v>
      </c>
      <c r="N297" s="3">
        <f t="shared" si="97"/>
        <v>111340.01500000001</v>
      </c>
      <c r="O297" s="2">
        <f t="shared" si="91"/>
        <v>45.611521035598699</v>
      </c>
      <c r="P297" s="3">
        <v>154500</v>
      </c>
      <c r="Q297" s="3">
        <f t="shared" si="92"/>
        <v>204712.5</v>
      </c>
      <c r="R297" s="3">
        <f t="shared" si="98"/>
        <v>79451.015000000014</v>
      </c>
      <c r="S297" s="2">
        <f t="shared" si="93"/>
        <v>61.188977224155813</v>
      </c>
    </row>
    <row r="298" spans="1:19">
      <c r="A298" s="3">
        <v>155000</v>
      </c>
      <c r="B298" s="5">
        <f t="shared" si="78"/>
        <v>207700</v>
      </c>
      <c r="C298" s="5">
        <f t="shared" si="94"/>
        <v>112592.39</v>
      </c>
      <c r="D298" s="2">
        <f t="shared" si="84"/>
        <v>45.790857005296097</v>
      </c>
      <c r="E298" s="2">
        <f t="shared" si="85"/>
        <v>37.66472139014013</v>
      </c>
      <c r="F298" s="3">
        <f t="shared" si="95"/>
        <v>114826.39</v>
      </c>
      <c r="G298" s="2">
        <f t="shared" si="86"/>
        <v>44.715267212325472</v>
      </c>
      <c r="H298" s="2">
        <f t="shared" si="87"/>
        <v>34.98639119456773</v>
      </c>
      <c r="I298" s="3">
        <v>155000</v>
      </c>
      <c r="J298" s="3">
        <f t="shared" si="88"/>
        <v>205375</v>
      </c>
      <c r="K298" s="3">
        <f t="shared" si="96"/>
        <v>109211.01500000001</v>
      </c>
      <c r="L298" s="2">
        <f t="shared" si="89"/>
        <v>46.823608034083989</v>
      </c>
      <c r="M298" s="3">
        <f t="shared" si="90"/>
        <v>205375</v>
      </c>
      <c r="N298" s="3">
        <f t="shared" si="97"/>
        <v>111745.01500000001</v>
      </c>
      <c r="O298" s="2">
        <f t="shared" si="91"/>
        <v>45.589767498478381</v>
      </c>
      <c r="P298" s="3">
        <v>155000</v>
      </c>
      <c r="Q298" s="3">
        <f t="shared" si="92"/>
        <v>205375</v>
      </c>
      <c r="R298" s="3">
        <f t="shared" si="98"/>
        <v>79761.015000000014</v>
      </c>
      <c r="S298" s="2">
        <f t="shared" si="93"/>
        <v>61.163230675593418</v>
      </c>
    </row>
    <row r="299" spans="1:19">
      <c r="A299" s="3">
        <v>155500</v>
      </c>
      <c r="B299" s="5">
        <f t="shared" si="78"/>
        <v>208370</v>
      </c>
      <c r="C299" s="5">
        <f t="shared" si="94"/>
        <v>112991.89</v>
      </c>
      <c r="D299" s="2">
        <f t="shared" si="84"/>
        <v>45.773436675145177</v>
      </c>
      <c r="E299" s="2">
        <f t="shared" si="85"/>
        <v>37.620496479880103</v>
      </c>
      <c r="F299" s="3">
        <f t="shared" si="95"/>
        <v>115225.89</v>
      </c>
      <c r="G299" s="2">
        <f t="shared" si="86"/>
        <v>44.701305370254836</v>
      </c>
      <c r="H299" s="2">
        <f t="shared" si="87"/>
        <v>34.952309763022875</v>
      </c>
      <c r="I299" s="3">
        <v>155500</v>
      </c>
      <c r="J299" s="3">
        <f t="shared" si="88"/>
        <v>206037.5</v>
      </c>
      <c r="K299" s="3">
        <f t="shared" si="96"/>
        <v>109616.01500000001</v>
      </c>
      <c r="L299" s="2">
        <f t="shared" si="89"/>
        <v>46.798027058181155</v>
      </c>
      <c r="M299" s="3">
        <f t="shared" si="90"/>
        <v>206037.5</v>
      </c>
      <c r="N299" s="3">
        <f t="shared" si="97"/>
        <v>112150.01500000001</v>
      </c>
      <c r="O299" s="2">
        <f t="shared" si="91"/>
        <v>45.568153855487466</v>
      </c>
      <c r="P299" s="3">
        <v>155500</v>
      </c>
      <c r="Q299" s="3">
        <f t="shared" si="92"/>
        <v>206037.5</v>
      </c>
      <c r="R299" s="3">
        <f t="shared" si="98"/>
        <v>80071.015000000014</v>
      </c>
      <c r="S299" s="2">
        <f t="shared" si="93"/>
        <v>61.137649699690591</v>
      </c>
    </row>
    <row r="300" spans="1:19">
      <c r="A300" s="3">
        <v>156000</v>
      </c>
      <c r="B300" s="5">
        <f t="shared" si="78"/>
        <v>209040</v>
      </c>
      <c r="C300" s="5">
        <f t="shared" si="94"/>
        <v>113391.39</v>
      </c>
      <c r="D300" s="2">
        <f t="shared" si="84"/>
        <v>45.756128013777271</v>
      </c>
      <c r="E300" s="2">
        <f t="shared" si="85"/>
        <v>37.576583195602417</v>
      </c>
      <c r="F300" s="3">
        <f t="shared" si="95"/>
        <v>115625.39</v>
      </c>
      <c r="G300" s="2">
        <f t="shared" si="86"/>
        <v>44.687433027171835</v>
      </c>
      <c r="H300" s="2">
        <f t="shared" si="87"/>
        <v>34.918463842586824</v>
      </c>
      <c r="I300" s="3">
        <v>156000</v>
      </c>
      <c r="J300" s="3">
        <f t="shared" si="88"/>
        <v>206700</v>
      </c>
      <c r="K300" s="3">
        <f t="shared" si="96"/>
        <v>110021.01500000001</v>
      </c>
      <c r="L300" s="2">
        <f t="shared" si="89"/>
        <v>46.772610062893079</v>
      </c>
      <c r="M300" s="3">
        <f t="shared" si="90"/>
        <v>206700</v>
      </c>
      <c r="N300" s="3">
        <f t="shared" si="97"/>
        <v>112555.01500000001</v>
      </c>
      <c r="O300" s="2">
        <f t="shared" si="91"/>
        <v>45.546678761490078</v>
      </c>
      <c r="P300" s="3">
        <v>156000</v>
      </c>
      <c r="Q300" s="3">
        <f t="shared" si="92"/>
        <v>206700</v>
      </c>
      <c r="R300" s="3">
        <f t="shared" si="98"/>
        <v>80381.015000000014</v>
      </c>
      <c r="S300" s="2">
        <f t="shared" si="93"/>
        <v>61.112232704402516</v>
      </c>
    </row>
    <row r="301" spans="1:19">
      <c r="A301" s="3">
        <v>156500</v>
      </c>
      <c r="B301" s="5">
        <f t="shared" si="78"/>
        <v>209710</v>
      </c>
      <c r="C301" s="5">
        <f t="shared" si="94"/>
        <v>113790.89</v>
      </c>
      <c r="D301" s="2">
        <f t="shared" si="84"/>
        <v>45.738929950884554</v>
      </c>
      <c r="E301" s="2">
        <f t="shared" si="85"/>
        <v>37.532978255113392</v>
      </c>
      <c r="F301" s="3">
        <f t="shared" si="95"/>
        <v>116024.89</v>
      </c>
      <c r="G301" s="2">
        <f t="shared" si="86"/>
        <v>44.673649325258694</v>
      </c>
      <c r="H301" s="2">
        <f t="shared" si="87"/>
        <v>34.884851000505151</v>
      </c>
      <c r="I301" s="3">
        <v>156500</v>
      </c>
      <c r="J301" s="3">
        <f t="shared" si="88"/>
        <v>207362.5</v>
      </c>
      <c r="K301" s="3">
        <f t="shared" si="96"/>
        <v>110426.01500000001</v>
      </c>
      <c r="L301" s="2">
        <f t="shared" si="89"/>
        <v>46.747355476520582</v>
      </c>
      <c r="M301" s="3">
        <f t="shared" si="90"/>
        <v>207362.5</v>
      </c>
      <c r="N301" s="3">
        <f t="shared" si="97"/>
        <v>112960.01500000001</v>
      </c>
      <c r="O301" s="2">
        <f t="shared" si="91"/>
        <v>45.525340888540597</v>
      </c>
      <c r="P301" s="3">
        <v>156500</v>
      </c>
      <c r="Q301" s="3">
        <f t="shared" si="92"/>
        <v>207362.5</v>
      </c>
      <c r="R301" s="3">
        <f t="shared" si="98"/>
        <v>80691.015000000014</v>
      </c>
      <c r="S301" s="2">
        <f t="shared" si="93"/>
        <v>61.086978118030011</v>
      </c>
    </row>
    <row r="302" spans="1:19">
      <c r="A302" s="3">
        <v>157000</v>
      </c>
      <c r="B302" s="5">
        <f t="shared" si="78"/>
        <v>210380</v>
      </c>
      <c r="C302" s="5">
        <f t="shared" si="94"/>
        <v>114190.39</v>
      </c>
      <c r="D302" s="2">
        <f t="shared" si="84"/>
        <v>45.721841429793706</v>
      </c>
      <c r="E302" s="2">
        <f t="shared" si="85"/>
        <v>37.489678422150938</v>
      </c>
      <c r="F302" s="3">
        <f t="shared" si="95"/>
        <v>116424.39</v>
      </c>
      <c r="G302" s="2">
        <f t="shared" si="86"/>
        <v>44.659953417625246</v>
      </c>
      <c r="H302" s="2">
        <f t="shared" si="87"/>
        <v>34.851468837414565</v>
      </c>
      <c r="I302" s="3">
        <v>157000</v>
      </c>
      <c r="J302" s="3">
        <f t="shared" si="88"/>
        <v>208025</v>
      </c>
      <c r="K302" s="3">
        <f t="shared" si="96"/>
        <v>110831.01500000001</v>
      </c>
      <c r="L302" s="2">
        <f t="shared" si="89"/>
        <v>46.722261747386121</v>
      </c>
      <c r="M302" s="3">
        <f t="shared" si="90"/>
        <v>208025</v>
      </c>
      <c r="N302" s="3">
        <f t="shared" si="97"/>
        <v>113365.01500000001</v>
      </c>
      <c r="O302" s="2">
        <f t="shared" si="91"/>
        <v>45.504138925609894</v>
      </c>
      <c r="P302" s="3">
        <v>157000</v>
      </c>
      <c r="Q302" s="3">
        <f t="shared" si="92"/>
        <v>208025</v>
      </c>
      <c r="R302" s="3">
        <f t="shared" si="98"/>
        <v>81001.015000000014</v>
      </c>
      <c r="S302" s="2">
        <f t="shared" si="93"/>
        <v>61.061884388895557</v>
      </c>
    </row>
    <row r="303" spans="1:19">
      <c r="A303" s="3">
        <v>157500</v>
      </c>
      <c r="B303" s="5">
        <f t="shared" si="78"/>
        <v>211050</v>
      </c>
      <c r="C303" s="5">
        <f t="shared" si="94"/>
        <v>114589.89</v>
      </c>
      <c r="D303" s="2">
        <f t="shared" si="84"/>
        <v>45.704861407249467</v>
      </c>
      <c r="E303" s="2">
        <f t="shared" si="85"/>
        <v>37.446680505583871</v>
      </c>
      <c r="F303" s="3">
        <f t="shared" si="95"/>
        <v>116823.89</v>
      </c>
      <c r="G303" s="2">
        <f t="shared" si="86"/>
        <v>44.64634446813551</v>
      </c>
      <c r="H303" s="2">
        <f t="shared" si="87"/>
        <v>34.818314986771966</v>
      </c>
      <c r="I303" s="3">
        <v>157500</v>
      </c>
      <c r="J303" s="3">
        <f t="shared" si="88"/>
        <v>208687.5</v>
      </c>
      <c r="K303" s="3">
        <f t="shared" si="96"/>
        <v>111236.01500000001</v>
      </c>
      <c r="L303" s="2">
        <f t="shared" si="89"/>
        <v>46.697327343516015</v>
      </c>
      <c r="M303" s="3">
        <f t="shared" si="90"/>
        <v>208687.5</v>
      </c>
      <c r="N303" s="3">
        <f t="shared" si="97"/>
        <v>113770.01500000001</v>
      </c>
      <c r="O303" s="2">
        <f t="shared" si="91"/>
        <v>45.483071578316853</v>
      </c>
      <c r="P303" s="3">
        <v>157500</v>
      </c>
      <c r="Q303" s="3">
        <f t="shared" si="92"/>
        <v>208687.5</v>
      </c>
      <c r="R303" s="3">
        <f t="shared" si="98"/>
        <v>81311.015000000014</v>
      </c>
      <c r="S303" s="2">
        <f t="shared" si="93"/>
        <v>61.036949985025444</v>
      </c>
    </row>
    <row r="304" spans="1:19">
      <c r="A304" s="3">
        <v>158000</v>
      </c>
      <c r="B304" s="5">
        <f t="shared" si="78"/>
        <v>211720</v>
      </c>
      <c r="C304" s="5">
        <f t="shared" si="94"/>
        <v>114989.39</v>
      </c>
      <c r="D304" s="2">
        <f t="shared" si="84"/>
        <v>45.687988853202341</v>
      </c>
      <c r="E304" s="2">
        <f t="shared" si="85"/>
        <v>37.403981358627959</v>
      </c>
      <c r="F304" s="3">
        <f t="shared" si="95"/>
        <v>117223.39</v>
      </c>
      <c r="G304" s="2">
        <f t="shared" si="86"/>
        <v>44.632821651237485</v>
      </c>
      <c r="H304" s="2">
        <f t="shared" si="87"/>
        <v>34.785387114295197</v>
      </c>
      <c r="I304" s="3">
        <v>158000</v>
      </c>
      <c r="J304" s="3">
        <f t="shared" si="88"/>
        <v>209350</v>
      </c>
      <c r="K304" s="3">
        <f t="shared" si="96"/>
        <v>111641.01500000001</v>
      </c>
      <c r="L304" s="2">
        <f t="shared" si="89"/>
        <v>46.672550752328625</v>
      </c>
      <c r="M304" s="3">
        <f t="shared" si="90"/>
        <v>209350</v>
      </c>
      <c r="N304" s="3">
        <f t="shared" si="97"/>
        <v>114175.01500000001</v>
      </c>
      <c r="O304" s="2">
        <f t="shared" si="91"/>
        <v>45.462137568664907</v>
      </c>
      <c r="P304" s="3">
        <v>158000</v>
      </c>
      <c r="Q304" s="3">
        <f t="shared" si="92"/>
        <v>209350</v>
      </c>
      <c r="R304" s="3">
        <f t="shared" si="98"/>
        <v>81621.015000000014</v>
      </c>
      <c r="S304" s="2">
        <f t="shared" si="93"/>
        <v>61.012173393838069</v>
      </c>
    </row>
    <row r="305" spans="1:19">
      <c r="A305" s="3">
        <v>158500</v>
      </c>
      <c r="B305" s="5">
        <f t="shared" si="78"/>
        <v>212390</v>
      </c>
      <c r="C305" s="5">
        <f t="shared" si="94"/>
        <v>115388.89</v>
      </c>
      <c r="D305" s="2">
        <f t="shared" si="84"/>
        <v>45.671222750600307</v>
      </c>
      <c r="E305" s="2">
        <f t="shared" si="85"/>
        <v>37.361577878078208</v>
      </c>
      <c r="F305" s="3">
        <f t="shared" si="95"/>
        <v>117622.89</v>
      </c>
      <c r="G305" s="2">
        <f t="shared" si="86"/>
        <v>44.619384151796226</v>
      </c>
      <c r="H305" s="2">
        <f t="shared" si="87"/>
        <v>34.752682917415143</v>
      </c>
      <c r="I305" s="3">
        <v>158500</v>
      </c>
      <c r="J305" s="3">
        <f t="shared" si="88"/>
        <v>210012.5</v>
      </c>
      <c r="K305" s="3">
        <f t="shared" si="96"/>
        <v>112046.01500000001</v>
      </c>
      <c r="L305" s="2">
        <f t="shared" si="89"/>
        <v>46.647930480328547</v>
      </c>
      <c r="M305" s="3">
        <f t="shared" si="90"/>
        <v>210012.5</v>
      </c>
      <c r="N305" s="3">
        <f t="shared" si="97"/>
        <v>114580.01500000001</v>
      </c>
      <c r="O305" s="2">
        <f t="shared" si="91"/>
        <v>45.441335634783634</v>
      </c>
      <c r="P305" s="3">
        <v>158500</v>
      </c>
      <c r="Q305" s="3">
        <f t="shared" si="92"/>
        <v>210012.5</v>
      </c>
      <c r="R305" s="3">
        <f t="shared" si="98"/>
        <v>81931.015000000014</v>
      </c>
      <c r="S305" s="2">
        <f t="shared" si="93"/>
        <v>60.987553121837976</v>
      </c>
    </row>
    <row r="306" spans="1:19">
      <c r="A306" s="3">
        <v>159000</v>
      </c>
      <c r="B306" s="5">
        <f t="shared" si="78"/>
        <v>213060</v>
      </c>
      <c r="C306" s="5">
        <f t="shared" si="94"/>
        <v>115788.39</v>
      </c>
      <c r="D306" s="2">
        <f t="shared" si="84"/>
        <v>45.654562095184453</v>
      </c>
      <c r="E306" s="2">
        <f t="shared" si="85"/>
        <v>37.319467003557094</v>
      </c>
      <c r="F306" s="3">
        <f t="shared" si="95"/>
        <v>118022.39</v>
      </c>
      <c r="G306" s="2">
        <f t="shared" si="86"/>
        <v>44.606031164930066</v>
      </c>
      <c r="H306" s="2">
        <f t="shared" si="87"/>
        <v>34.720200124739044</v>
      </c>
      <c r="I306" s="3">
        <v>159000</v>
      </c>
      <c r="J306" s="3">
        <f t="shared" si="88"/>
        <v>210675</v>
      </c>
      <c r="K306" s="3">
        <f t="shared" si="96"/>
        <v>112451.01500000001</v>
      </c>
      <c r="L306" s="2">
        <f t="shared" si="89"/>
        <v>46.623465052806452</v>
      </c>
      <c r="M306" s="3">
        <f t="shared" si="90"/>
        <v>210675</v>
      </c>
      <c r="N306" s="3">
        <f t="shared" si="97"/>
        <v>114985.01500000001</v>
      </c>
      <c r="O306" s="2">
        <f t="shared" si="91"/>
        <v>45.420664530675204</v>
      </c>
      <c r="P306" s="3">
        <v>159000</v>
      </c>
      <c r="Q306" s="3">
        <f t="shared" si="92"/>
        <v>210675</v>
      </c>
      <c r="R306" s="3">
        <f t="shared" si="98"/>
        <v>82241.015000000014</v>
      </c>
      <c r="S306" s="2">
        <f t="shared" si="93"/>
        <v>60.963087694315888</v>
      </c>
    </row>
    <row r="307" spans="1:19">
      <c r="A307" s="3">
        <v>159500</v>
      </c>
      <c r="B307" s="5">
        <f t="shared" si="78"/>
        <v>213730</v>
      </c>
      <c r="C307" s="5">
        <f t="shared" si="94"/>
        <v>116187.89</v>
      </c>
      <c r="D307" s="2">
        <f t="shared" si="84"/>
        <v>45.638005895288444</v>
      </c>
      <c r="E307" s="2">
        <f t="shared" si="85"/>
        <v>37.277645716778231</v>
      </c>
      <c r="F307" s="3">
        <f t="shared" si="95"/>
        <v>118421.89</v>
      </c>
      <c r="G307" s="2">
        <f t="shared" si="86"/>
        <v>44.592761895849904</v>
      </c>
      <c r="H307" s="2">
        <f t="shared" si="87"/>
        <v>34.687936495524603</v>
      </c>
      <c r="I307" s="3">
        <v>159500</v>
      </c>
      <c r="J307" s="3">
        <f t="shared" si="88"/>
        <v>211337.5</v>
      </c>
      <c r="K307" s="3">
        <f t="shared" si="96"/>
        <v>112856.01500000001</v>
      </c>
      <c r="L307" s="2">
        <f t="shared" si="89"/>
        <v>46.599153013544679</v>
      </c>
      <c r="M307" s="3">
        <f t="shared" si="90"/>
        <v>211337.5</v>
      </c>
      <c r="N307" s="3">
        <f t="shared" si="97"/>
        <v>115390.01500000001</v>
      </c>
      <c r="O307" s="2">
        <f t="shared" si="91"/>
        <v>45.40012302596557</v>
      </c>
      <c r="P307" s="3">
        <v>159500</v>
      </c>
      <c r="Q307" s="3">
        <f t="shared" si="92"/>
        <v>211337.5</v>
      </c>
      <c r="R307" s="3">
        <f t="shared" si="98"/>
        <v>82551.015000000014</v>
      </c>
      <c r="S307" s="2">
        <f t="shared" si="93"/>
        <v>60.938775655054108</v>
      </c>
    </row>
    <row r="308" spans="1:19">
      <c r="A308" s="3">
        <v>160000</v>
      </c>
      <c r="B308" s="5">
        <f t="shared" si="78"/>
        <v>214400</v>
      </c>
      <c r="C308" s="5">
        <f t="shared" si="94"/>
        <v>116587.39</v>
      </c>
      <c r="D308" s="2">
        <f t="shared" si="84"/>
        <v>45.621553171641793</v>
      </c>
      <c r="E308" s="2">
        <f t="shared" si="85"/>
        <v>37.236111040825257</v>
      </c>
      <c r="F308" s="3">
        <f t="shared" si="95"/>
        <v>118821.39</v>
      </c>
      <c r="G308" s="2">
        <f t="shared" si="86"/>
        <v>44.579575559701496</v>
      </c>
      <c r="H308" s="2">
        <f t="shared" si="87"/>
        <v>34.655889819164713</v>
      </c>
      <c r="I308" s="3">
        <v>160000</v>
      </c>
      <c r="J308" s="3">
        <f t="shared" si="88"/>
        <v>212000</v>
      </c>
      <c r="K308" s="3">
        <f t="shared" si="96"/>
        <v>113261.01500000001</v>
      </c>
      <c r="L308" s="2">
        <f t="shared" si="89"/>
        <v>46.574992924528296</v>
      </c>
      <c r="M308" s="3">
        <f t="shared" si="90"/>
        <v>212000</v>
      </c>
      <c r="N308" s="3">
        <f t="shared" si="97"/>
        <v>115795.01500000001</v>
      </c>
      <c r="O308" s="2">
        <f t="shared" si="91"/>
        <v>45.37970990566037</v>
      </c>
      <c r="P308" s="3">
        <v>160000</v>
      </c>
      <c r="Q308" s="3">
        <f t="shared" si="92"/>
        <v>212000</v>
      </c>
      <c r="R308" s="3">
        <f t="shared" si="98"/>
        <v>82861.015000000014</v>
      </c>
      <c r="S308" s="2">
        <f t="shared" si="93"/>
        <v>60.914615566037732</v>
      </c>
    </row>
    <row r="309" spans="1:19">
      <c r="A309" s="3">
        <v>160500</v>
      </c>
      <c r="B309" s="5">
        <f t="shared" si="78"/>
        <v>215070</v>
      </c>
      <c r="C309" s="5">
        <f t="shared" si="94"/>
        <v>116986.89</v>
      </c>
      <c r="D309" s="2">
        <f t="shared" si="84"/>
        <v>45.605202957176729</v>
      </c>
      <c r="E309" s="2">
        <f t="shared" si="85"/>
        <v>37.194860039445452</v>
      </c>
      <c r="F309" s="3">
        <f t="shared" si="95"/>
        <v>119220.89</v>
      </c>
      <c r="G309" s="2">
        <f t="shared" si="86"/>
        <v>44.566471381410707</v>
      </c>
      <c r="H309" s="2">
        <f t="shared" si="87"/>
        <v>34.624057914682574</v>
      </c>
      <c r="I309" s="3">
        <v>160500</v>
      </c>
      <c r="J309" s="3">
        <f t="shared" si="88"/>
        <v>212662.5</v>
      </c>
      <c r="K309" s="3">
        <f t="shared" si="96"/>
        <v>113666.01500000001</v>
      </c>
      <c r="L309" s="2">
        <f t="shared" si="89"/>
        <v>46.550983365661544</v>
      </c>
      <c r="M309" s="3">
        <f t="shared" si="90"/>
        <v>212662.5</v>
      </c>
      <c r="N309" s="3">
        <f t="shared" si="97"/>
        <v>116200.01500000001</v>
      </c>
      <c r="O309" s="2">
        <f t="shared" si="91"/>
        <v>45.359423969905357</v>
      </c>
      <c r="P309" s="3">
        <v>160500</v>
      </c>
      <c r="Q309" s="3">
        <f t="shared" si="92"/>
        <v>212662.5</v>
      </c>
      <c r="R309" s="3">
        <f t="shared" si="98"/>
        <v>83171.015000000014</v>
      </c>
      <c r="S309" s="2">
        <f t="shared" si="93"/>
        <v>60.89060600717098</v>
      </c>
    </row>
    <row r="310" spans="1:19">
      <c r="A310" s="3">
        <v>161000</v>
      </c>
      <c r="B310" s="5">
        <f t="shared" si="78"/>
        <v>215740</v>
      </c>
      <c r="C310" s="5">
        <f t="shared" si="94"/>
        <v>117386.39</v>
      </c>
      <c r="D310" s="2">
        <f t="shared" si="84"/>
        <v>45.588954296838786</v>
      </c>
      <c r="E310" s="2">
        <f t="shared" si="85"/>
        <v>37.153889816357754</v>
      </c>
      <c r="F310" s="3">
        <f t="shared" si="95"/>
        <v>119620.39</v>
      </c>
      <c r="G310" s="2">
        <f t="shared" si="86"/>
        <v>44.553448595531655</v>
      </c>
      <c r="H310" s="2">
        <f t="shared" si="87"/>
        <v>34.59243863023687</v>
      </c>
      <c r="I310" s="3">
        <v>161000</v>
      </c>
      <c r="J310" s="3">
        <f t="shared" si="88"/>
        <v>213325</v>
      </c>
      <c r="K310" s="3">
        <f t="shared" si="96"/>
        <v>114071.01500000001</v>
      </c>
      <c r="L310" s="2">
        <f t="shared" si="89"/>
        <v>46.527122934489626</v>
      </c>
      <c r="M310" s="3">
        <f t="shared" si="90"/>
        <v>213325</v>
      </c>
      <c r="N310" s="3">
        <f t="shared" si="97"/>
        <v>116605.01500000001</v>
      </c>
      <c r="O310" s="2">
        <f t="shared" si="91"/>
        <v>45.339264033751313</v>
      </c>
      <c r="P310" s="3">
        <v>161000</v>
      </c>
      <c r="Q310" s="3">
        <f t="shared" si="92"/>
        <v>213325</v>
      </c>
      <c r="R310" s="3">
        <f t="shared" si="98"/>
        <v>83481.015000000014</v>
      </c>
      <c r="S310" s="2">
        <f t="shared" si="93"/>
        <v>60.866745575999062</v>
      </c>
    </row>
    <row r="311" spans="1:19">
      <c r="A311" s="3">
        <v>161500</v>
      </c>
      <c r="B311" s="5">
        <f t="shared" si="78"/>
        <v>216410</v>
      </c>
      <c r="C311" s="5">
        <f t="shared" si="94"/>
        <v>117785.89</v>
      </c>
      <c r="D311" s="2">
        <f t="shared" si="84"/>
        <v>45.572806247400763</v>
      </c>
      <c r="E311" s="2">
        <f t="shared" si="85"/>
        <v>37.113197514574964</v>
      </c>
      <c r="F311" s="3">
        <f t="shared" si="95"/>
        <v>120019.89</v>
      </c>
      <c r="G311" s="2">
        <f t="shared" si="86"/>
        <v>44.54050644609768</v>
      </c>
      <c r="H311" s="2">
        <f t="shared" si="87"/>
        <v>34.561029842636913</v>
      </c>
      <c r="I311" s="3">
        <v>161500</v>
      </c>
      <c r="J311" s="3">
        <f t="shared" si="88"/>
        <v>213987.5</v>
      </c>
      <c r="K311" s="3">
        <f t="shared" si="96"/>
        <v>114476.01500000001</v>
      </c>
      <c r="L311" s="2">
        <f t="shared" si="89"/>
        <v>46.503410245925572</v>
      </c>
      <c r="M311" s="3">
        <f t="shared" si="90"/>
        <v>213987.5</v>
      </c>
      <c r="N311" s="3">
        <f t="shared" si="97"/>
        <v>117010.01500000001</v>
      </c>
      <c r="O311" s="2">
        <f t="shared" si="91"/>
        <v>45.319228926923294</v>
      </c>
      <c r="P311" s="3">
        <v>161500</v>
      </c>
      <c r="Q311" s="3">
        <f t="shared" si="92"/>
        <v>213987.5</v>
      </c>
      <c r="R311" s="3">
        <f t="shared" si="98"/>
        <v>83791.015000000014</v>
      </c>
      <c r="S311" s="2">
        <f t="shared" si="93"/>
        <v>60.843032887435008</v>
      </c>
    </row>
    <row r="312" spans="1:19">
      <c r="A312" s="3">
        <v>162000</v>
      </c>
      <c r="B312" s="5">
        <f t="shared" si="78"/>
        <v>217080</v>
      </c>
      <c r="C312" s="5">
        <f t="shared" si="94"/>
        <v>118185.39</v>
      </c>
      <c r="D312" s="2">
        <f t="shared" si="84"/>
        <v>45.556757877280269</v>
      </c>
      <c r="E312" s="2">
        <f t="shared" si="85"/>
        <v>37.072780315739536</v>
      </c>
      <c r="F312" s="3">
        <f t="shared" si="95"/>
        <v>120419.39</v>
      </c>
      <c r="G312" s="2">
        <f t="shared" si="86"/>
        <v>44.527644186475037</v>
      </c>
      <c r="H312" s="2">
        <f t="shared" si="87"/>
        <v>34.529829456867375</v>
      </c>
      <c r="I312" s="3">
        <v>162000</v>
      </c>
      <c r="J312" s="3">
        <f t="shared" si="88"/>
        <v>214650</v>
      </c>
      <c r="K312" s="3">
        <f t="shared" si="96"/>
        <v>114881.01500000001</v>
      </c>
      <c r="L312" s="2">
        <f t="shared" si="89"/>
        <v>46.479843931982288</v>
      </c>
      <c r="M312" s="3">
        <f t="shared" si="90"/>
        <v>214650</v>
      </c>
      <c r="N312" s="3">
        <f t="shared" si="97"/>
        <v>117415.01500000001</v>
      </c>
      <c r="O312" s="2">
        <f t="shared" si="91"/>
        <v>45.299317493594216</v>
      </c>
      <c r="P312" s="3">
        <v>162000</v>
      </c>
      <c r="Q312" s="3">
        <f t="shared" si="92"/>
        <v>214650</v>
      </c>
      <c r="R312" s="3">
        <f t="shared" si="98"/>
        <v>84101.015000000014</v>
      </c>
      <c r="S312" s="2">
        <f t="shared" si="93"/>
        <v>60.819466573491724</v>
      </c>
    </row>
    <row r="313" spans="1:19">
      <c r="A313" s="3">
        <v>162500</v>
      </c>
      <c r="B313" s="5">
        <f t="shared" si="78"/>
        <v>217750</v>
      </c>
      <c r="C313" s="5">
        <f t="shared" si="94"/>
        <v>118584.89</v>
      </c>
      <c r="D313" s="2">
        <f t="shared" si="84"/>
        <v>45.540808266360507</v>
      </c>
      <c r="E313" s="2">
        <f t="shared" si="85"/>
        <v>37.032635439472941</v>
      </c>
      <c r="F313" s="3">
        <f t="shared" si="95"/>
        <v>120818.89</v>
      </c>
      <c r="G313" s="2">
        <f t="shared" si="86"/>
        <v>44.514861079219287</v>
      </c>
      <c r="H313" s="2">
        <f t="shared" si="87"/>
        <v>34.498835405622415</v>
      </c>
      <c r="I313" s="3">
        <v>162500</v>
      </c>
      <c r="J313" s="3">
        <f t="shared" si="88"/>
        <v>215312.5</v>
      </c>
      <c r="K313" s="3">
        <f t="shared" si="96"/>
        <v>115286.01500000001</v>
      </c>
      <c r="L313" s="2">
        <f t="shared" si="89"/>
        <v>46.456422641509427</v>
      </c>
      <c r="M313" s="3">
        <f t="shared" si="90"/>
        <v>215312.5</v>
      </c>
      <c r="N313" s="3">
        <f t="shared" si="97"/>
        <v>117820.01500000001</v>
      </c>
      <c r="O313" s="2">
        <f t="shared" si="91"/>
        <v>45.279528592162549</v>
      </c>
      <c r="P313" s="3">
        <v>162500</v>
      </c>
      <c r="Q313" s="3">
        <f t="shared" si="92"/>
        <v>215312.5</v>
      </c>
      <c r="R313" s="3">
        <f t="shared" si="98"/>
        <v>84411.015000000014</v>
      </c>
      <c r="S313" s="2">
        <f t="shared" si="93"/>
        <v>60.796045283018863</v>
      </c>
    </row>
    <row r="314" spans="1:19">
      <c r="A314" s="3">
        <v>163000</v>
      </c>
      <c r="B314" s="5">
        <f t="shared" si="78"/>
        <v>218420</v>
      </c>
      <c r="C314" s="5">
        <f t="shared" si="94"/>
        <v>118984.39</v>
      </c>
      <c r="D314" s="2">
        <f t="shared" si="84"/>
        <v>45.524956505814487</v>
      </c>
      <c r="E314" s="2">
        <f t="shared" si="85"/>
        <v>36.992760142738049</v>
      </c>
      <c r="F314" s="3">
        <f t="shared" si="95"/>
        <v>121218.39</v>
      </c>
      <c r="G314" s="2">
        <f t="shared" si="86"/>
        <v>44.502156395934442</v>
      </c>
      <c r="H314" s="2">
        <f t="shared" si="87"/>
        <v>34.468045648849156</v>
      </c>
      <c r="I314" s="3">
        <v>163000</v>
      </c>
      <c r="J314" s="3">
        <f t="shared" si="88"/>
        <v>215975</v>
      </c>
      <c r="K314" s="3">
        <f t="shared" si="96"/>
        <v>115691.01500000001</v>
      </c>
      <c r="L314" s="2">
        <f t="shared" si="89"/>
        <v>46.43314503993517</v>
      </c>
      <c r="M314" s="3">
        <f t="shared" si="90"/>
        <v>215975</v>
      </c>
      <c r="N314" s="3">
        <f t="shared" si="97"/>
        <v>118225.01500000001</v>
      </c>
      <c r="O314" s="2">
        <f t="shared" si="91"/>
        <v>45.25986109503414</v>
      </c>
      <c r="P314" s="3">
        <v>163000</v>
      </c>
      <c r="Q314" s="3">
        <f t="shared" si="92"/>
        <v>215975</v>
      </c>
      <c r="R314" s="3">
        <f t="shared" si="98"/>
        <v>84721.015000000014</v>
      </c>
      <c r="S314" s="2">
        <f t="shared" si="93"/>
        <v>60.772767681444606</v>
      </c>
    </row>
    <row r="315" spans="1:19">
      <c r="A315" s="3">
        <v>163500</v>
      </c>
      <c r="B315" s="5">
        <f t="shared" si="78"/>
        <v>219090</v>
      </c>
      <c r="C315" s="5">
        <f t="shared" si="94"/>
        <v>119383.89</v>
      </c>
      <c r="D315" s="2">
        <f t="shared" si="84"/>
        <v>45.509201697932355</v>
      </c>
      <c r="E315" s="2">
        <f t="shared" si="85"/>
        <v>36.953151719214375</v>
      </c>
      <c r="F315" s="3">
        <f t="shared" si="95"/>
        <v>121617.89</v>
      </c>
      <c r="G315" s="2">
        <f t="shared" si="86"/>
        <v>44.489529417134513</v>
      </c>
      <c r="H315" s="2">
        <f t="shared" si="87"/>
        <v>34.437458173299994</v>
      </c>
      <c r="I315" s="3">
        <v>163500</v>
      </c>
      <c r="J315" s="3">
        <f t="shared" si="88"/>
        <v>216637.5</v>
      </c>
      <c r="K315" s="3">
        <f t="shared" si="96"/>
        <v>116096.01500000001</v>
      </c>
      <c r="L315" s="2">
        <f t="shared" si="89"/>
        <v>46.410009809012749</v>
      </c>
      <c r="M315" s="3">
        <f t="shared" si="90"/>
        <v>216637.5</v>
      </c>
      <c r="N315" s="3">
        <f t="shared" si="97"/>
        <v>118630.01500000001</v>
      </c>
      <c r="O315" s="2">
        <f t="shared" si="91"/>
        <v>45.240313888408046</v>
      </c>
      <c r="P315" s="3">
        <v>163500</v>
      </c>
      <c r="Q315" s="3">
        <f t="shared" si="92"/>
        <v>216637.5</v>
      </c>
      <c r="R315" s="3">
        <f t="shared" si="98"/>
        <v>85031.015000000014</v>
      </c>
      <c r="S315" s="2">
        <f t="shared" si="93"/>
        <v>60.749632450522185</v>
      </c>
    </row>
    <row r="316" spans="1:19">
      <c r="A316" s="3">
        <v>164000</v>
      </c>
      <c r="B316" s="5">
        <f t="shared" si="78"/>
        <v>219760</v>
      </c>
      <c r="C316" s="5">
        <f t="shared" si="94"/>
        <v>119783.39</v>
      </c>
      <c r="D316" s="2">
        <f t="shared" si="84"/>
        <v>45.493542955951952</v>
      </c>
      <c r="E316" s="2">
        <f t="shared" si="85"/>
        <v>36.913807498685749</v>
      </c>
      <c r="F316" s="3">
        <f t="shared" si="95"/>
        <v>122017.39</v>
      </c>
      <c r="G316" s="2">
        <f t="shared" si="86"/>
        <v>44.476979432107754</v>
      </c>
      <c r="H316" s="2">
        <f t="shared" si="87"/>
        <v>34.407070992093828</v>
      </c>
      <c r="I316" s="3">
        <v>164000</v>
      </c>
      <c r="J316" s="3">
        <f t="shared" si="88"/>
        <v>217300</v>
      </c>
      <c r="K316" s="3">
        <f t="shared" si="96"/>
        <v>116501.01500000001</v>
      </c>
      <c r="L316" s="2">
        <f t="shared" si="89"/>
        <v>46.387015646571555</v>
      </c>
      <c r="M316" s="3">
        <f t="shared" si="90"/>
        <v>217300</v>
      </c>
      <c r="N316" s="3">
        <f t="shared" si="97"/>
        <v>119035.01500000001</v>
      </c>
      <c r="O316" s="2">
        <f t="shared" si="91"/>
        <v>45.220885872066262</v>
      </c>
      <c r="P316" s="3">
        <v>164000</v>
      </c>
      <c r="Q316" s="3">
        <f t="shared" si="92"/>
        <v>217300</v>
      </c>
      <c r="R316" s="3">
        <f t="shared" si="98"/>
        <v>85341.015000000014</v>
      </c>
      <c r="S316" s="2">
        <f t="shared" si="93"/>
        <v>60.726638288080991</v>
      </c>
    </row>
    <row r="317" spans="1:19">
      <c r="A317" s="3">
        <v>164500</v>
      </c>
      <c r="B317" s="5">
        <f t="shared" si="78"/>
        <v>220430</v>
      </c>
      <c r="C317" s="5">
        <f t="shared" si="94"/>
        <v>120182.89</v>
      </c>
      <c r="D317" s="2">
        <f t="shared" si="84"/>
        <v>45.477979403892391</v>
      </c>
      <c r="E317" s="2">
        <f t="shared" si="85"/>
        <v>36.874724846440287</v>
      </c>
      <c r="F317" s="3">
        <f t="shared" si="95"/>
        <v>122416.89</v>
      </c>
      <c r="G317" s="2">
        <f t="shared" si="86"/>
        <v>44.464505738783288</v>
      </c>
      <c r="H317" s="2">
        <f t="shared" si="87"/>
        <v>34.376882144285808</v>
      </c>
      <c r="I317" s="3">
        <v>164500</v>
      </c>
      <c r="J317" s="3">
        <f t="shared" si="88"/>
        <v>217962.5</v>
      </c>
      <c r="K317" s="3">
        <f t="shared" si="96"/>
        <v>116906.01500000001</v>
      </c>
      <c r="L317" s="2">
        <f t="shared" si="89"/>
        <v>46.364161266272866</v>
      </c>
      <c r="M317" s="3">
        <f t="shared" si="90"/>
        <v>217962.5</v>
      </c>
      <c r="N317" s="3">
        <f t="shared" si="97"/>
        <v>119440.01500000001</v>
      </c>
      <c r="O317" s="2">
        <f t="shared" si="91"/>
        <v>45.201575959167286</v>
      </c>
      <c r="P317" s="3">
        <v>164500</v>
      </c>
      <c r="Q317" s="3">
        <f t="shared" si="92"/>
        <v>217962.5</v>
      </c>
      <c r="R317" s="3">
        <f t="shared" si="98"/>
        <v>85651.015000000014</v>
      </c>
      <c r="S317" s="2">
        <f t="shared" si="93"/>
        <v>60.703783907782295</v>
      </c>
    </row>
    <row r="318" spans="1:19">
      <c r="A318" s="3">
        <v>165000</v>
      </c>
      <c r="B318" s="5">
        <f t="shared" ref="B318:B381" si="99">A318*1.34</f>
        <v>221100</v>
      </c>
      <c r="C318" s="5">
        <f t="shared" si="94"/>
        <v>120582.39</v>
      </c>
      <c r="D318" s="2">
        <f t="shared" si="84"/>
        <v>45.462510176390772</v>
      </c>
      <c r="E318" s="2">
        <f t="shared" si="85"/>
        <v>36.835901162682212</v>
      </c>
      <c r="F318" s="3">
        <f t="shared" si="95"/>
        <v>122816.39</v>
      </c>
      <c r="G318" s="2">
        <f t="shared" si="86"/>
        <v>44.452107643600179</v>
      </c>
      <c r="H318" s="2">
        <f t="shared" si="87"/>
        <v>34.346889694445501</v>
      </c>
      <c r="I318" s="3">
        <v>165000</v>
      </c>
      <c r="J318" s="3">
        <f t="shared" si="88"/>
        <v>218625</v>
      </c>
      <c r="K318" s="3">
        <f t="shared" si="96"/>
        <v>117311.01500000001</v>
      </c>
      <c r="L318" s="2">
        <f t="shared" si="89"/>
        <v>46.341445397369917</v>
      </c>
      <c r="M318" s="3">
        <f t="shared" si="90"/>
        <v>218625</v>
      </c>
      <c r="N318" s="3">
        <f t="shared" si="97"/>
        <v>119845.01500000001</v>
      </c>
      <c r="O318" s="2">
        <f t="shared" si="91"/>
        <v>45.18238307604345</v>
      </c>
      <c r="P318" s="3">
        <v>165000</v>
      </c>
      <c r="Q318" s="3">
        <f t="shared" si="92"/>
        <v>218625</v>
      </c>
      <c r="R318" s="3">
        <f t="shared" si="98"/>
        <v>85961.015000000014</v>
      </c>
      <c r="S318" s="2">
        <f t="shared" si="93"/>
        <v>60.681068038879346</v>
      </c>
    </row>
    <row r="319" spans="1:19">
      <c r="A319" s="3">
        <v>165500</v>
      </c>
      <c r="B319" s="5">
        <f t="shared" si="99"/>
        <v>221770</v>
      </c>
      <c r="C319" s="5">
        <f t="shared" si="94"/>
        <v>120981.89</v>
      </c>
      <c r="D319" s="2">
        <f t="shared" si="84"/>
        <v>45.447134418541737</v>
      </c>
      <c r="E319" s="2">
        <f t="shared" si="85"/>
        <v>36.797333881955389</v>
      </c>
      <c r="F319" s="3">
        <f t="shared" si="95"/>
        <v>123215.89</v>
      </c>
      <c r="G319" s="2">
        <f t="shared" si="86"/>
        <v>44.439784461378906</v>
      </c>
      <c r="H319" s="2">
        <f t="shared" si="87"/>
        <v>34.317091732243298</v>
      </c>
      <c r="I319" s="3">
        <v>165500</v>
      </c>
      <c r="J319" s="3">
        <f t="shared" si="88"/>
        <v>219287.5</v>
      </c>
      <c r="K319" s="3">
        <f t="shared" si="96"/>
        <v>117716.01500000001</v>
      </c>
      <c r="L319" s="2">
        <f t="shared" si="89"/>
        <v>46.318866784472434</v>
      </c>
      <c r="M319" s="3">
        <f t="shared" si="90"/>
        <v>219287.5</v>
      </c>
      <c r="N319" s="3">
        <f t="shared" si="97"/>
        <v>120250.01500000001</v>
      </c>
      <c r="O319" s="2">
        <f t="shared" si="91"/>
        <v>45.16330616200193</v>
      </c>
      <c r="P319" s="3">
        <v>165500</v>
      </c>
      <c r="Q319" s="3">
        <f t="shared" si="92"/>
        <v>219287.5</v>
      </c>
      <c r="R319" s="3">
        <f t="shared" si="98"/>
        <v>86271.015000000014</v>
      </c>
      <c r="S319" s="2">
        <f t="shared" si="93"/>
        <v>60.658489425981863</v>
      </c>
    </row>
    <row r="320" spans="1:19">
      <c r="A320" s="3">
        <v>166000</v>
      </c>
      <c r="B320" s="5">
        <f t="shared" si="99"/>
        <v>222440</v>
      </c>
      <c r="C320" s="5">
        <f t="shared" si="94"/>
        <v>121381.39</v>
      </c>
      <c r="D320" s="2">
        <f t="shared" si="84"/>
        <v>45.431851285739974</v>
      </c>
      <c r="E320" s="2">
        <f t="shared" si="85"/>
        <v>36.759020472578214</v>
      </c>
      <c r="F320" s="3">
        <f t="shared" si="95"/>
        <v>123615.39</v>
      </c>
      <c r="G320" s="2">
        <f t="shared" si="86"/>
        <v>44.42753551519511</v>
      </c>
      <c r="H320" s="2">
        <f t="shared" si="87"/>
        <v>34.287486372044782</v>
      </c>
      <c r="I320" s="3">
        <v>166000</v>
      </c>
      <c r="J320" s="3">
        <f t="shared" si="88"/>
        <v>219950</v>
      </c>
      <c r="K320" s="3">
        <f t="shared" si="96"/>
        <v>118121.01500000001</v>
      </c>
      <c r="L320" s="2">
        <f t="shared" si="89"/>
        <v>46.296424187315296</v>
      </c>
      <c r="M320" s="3">
        <f t="shared" si="90"/>
        <v>219950</v>
      </c>
      <c r="N320" s="3">
        <f t="shared" si="97"/>
        <v>120655.01500000001</v>
      </c>
      <c r="O320" s="2">
        <f t="shared" si="91"/>
        <v>45.14434416912934</v>
      </c>
      <c r="P320" s="3">
        <v>166000</v>
      </c>
      <c r="Q320" s="3">
        <f t="shared" si="92"/>
        <v>219950</v>
      </c>
      <c r="R320" s="3">
        <f t="shared" si="98"/>
        <v>86581.015000000014</v>
      </c>
      <c r="S320" s="2">
        <f t="shared" si="93"/>
        <v>60.636046828824732</v>
      </c>
    </row>
    <row r="321" spans="1:19">
      <c r="A321" s="3">
        <v>166500</v>
      </c>
      <c r="B321" s="5">
        <f t="shared" si="99"/>
        <v>223110</v>
      </c>
      <c r="C321" s="5">
        <f t="shared" si="94"/>
        <v>121780.89</v>
      </c>
      <c r="D321" s="2">
        <f t="shared" ref="D321:D323" si="100">((B321-C321)/B321)*100</f>
        <v>45.416659943525616</v>
      </c>
      <c r="E321" s="2">
        <f t="shared" ref="E321:E323" si="101">((A321-C321)/C321)*100</f>
        <v>36.720958436089603</v>
      </c>
      <c r="F321" s="3">
        <f t="shared" si="95"/>
        <v>124014.89</v>
      </c>
      <c r="G321" s="2">
        <f t="shared" ref="G321:G323" si="102">((B321-F321)/B321)*100</f>
        <v>44.415360136255657</v>
      </c>
      <c r="H321" s="2">
        <f t="shared" ref="H321:H323" si="103">((A321-F321)/F321)*100</f>
        <v>34.258071752512947</v>
      </c>
      <c r="I321" s="3">
        <v>166500</v>
      </c>
      <c r="J321" s="3">
        <f t="shared" si="88"/>
        <v>220612.5</v>
      </c>
      <c r="K321" s="3">
        <f t="shared" si="96"/>
        <v>118526.01500000001</v>
      </c>
      <c r="L321" s="2">
        <f t="shared" si="89"/>
        <v>46.274116380531467</v>
      </c>
      <c r="M321" s="3">
        <f t="shared" si="90"/>
        <v>220612.5</v>
      </c>
      <c r="N321" s="3">
        <f t="shared" si="97"/>
        <v>121060.01500000001</v>
      </c>
      <c r="O321" s="2">
        <f t="shared" si="91"/>
        <v>45.125496062099828</v>
      </c>
      <c r="P321" s="3">
        <v>166500</v>
      </c>
      <c r="Q321" s="3">
        <f t="shared" si="92"/>
        <v>220612.5</v>
      </c>
      <c r="R321" s="3">
        <f t="shared" si="98"/>
        <v>86891.015000000014</v>
      </c>
      <c r="S321" s="2">
        <f t="shared" si="93"/>
        <v>60.613739022040903</v>
      </c>
    </row>
    <row r="322" spans="1:19">
      <c r="A322" s="3">
        <v>167000</v>
      </c>
      <c r="B322" s="5">
        <f t="shared" si="99"/>
        <v>223780</v>
      </c>
      <c r="C322" s="5">
        <f t="shared" si="94"/>
        <v>122180.39</v>
      </c>
      <c r="D322" s="2">
        <f t="shared" si="100"/>
        <v>45.401559567432301</v>
      </c>
      <c r="E322" s="2">
        <f t="shared" si="101"/>
        <v>36.683145306705924</v>
      </c>
      <c r="F322" s="3">
        <f t="shared" si="95"/>
        <v>124414.39</v>
      </c>
      <c r="G322" s="2">
        <f t="shared" si="102"/>
        <v>44.403257663776927</v>
      </c>
      <c r="H322" s="2">
        <f t="shared" si="103"/>
        <v>34.228846036218158</v>
      </c>
      <c r="I322" s="3">
        <v>167000</v>
      </c>
      <c r="J322" s="3">
        <f t="shared" si="88"/>
        <v>221275</v>
      </c>
      <c r="K322" s="3">
        <f t="shared" si="96"/>
        <v>118931.01500000001</v>
      </c>
      <c r="L322" s="2">
        <f t="shared" si="89"/>
        <v>46.251942153428985</v>
      </c>
      <c r="M322" s="3">
        <f t="shared" si="90"/>
        <v>221275</v>
      </c>
      <c r="N322" s="3">
        <f t="shared" si="97"/>
        <v>121465.01500000001</v>
      </c>
      <c r="O322" s="2">
        <f t="shared" si="91"/>
        <v>45.106760817986661</v>
      </c>
      <c r="P322" s="3">
        <v>167000</v>
      </c>
      <c r="Q322" s="3">
        <f t="shared" si="92"/>
        <v>221275</v>
      </c>
      <c r="R322" s="3">
        <f t="shared" si="98"/>
        <v>87201.015000000014</v>
      </c>
      <c r="S322" s="2">
        <f t="shared" si="93"/>
        <v>60.591564794938421</v>
      </c>
    </row>
    <row r="323" spans="1:19">
      <c r="A323" s="3">
        <v>167500</v>
      </c>
      <c r="B323" s="5">
        <f t="shared" si="99"/>
        <v>224450</v>
      </c>
      <c r="C323" s="5">
        <f t="shared" si="94"/>
        <v>122579.89</v>
      </c>
      <c r="D323" s="2">
        <f t="shared" si="100"/>
        <v>45.386549342838052</v>
      </c>
      <c r="E323" s="2">
        <f t="shared" si="101"/>
        <v>36.64557865078848</v>
      </c>
      <c r="F323" s="3">
        <f t="shared" si="95"/>
        <v>124813.89</v>
      </c>
      <c r="G323" s="2">
        <f t="shared" si="102"/>
        <v>44.39122744486523</v>
      </c>
      <c r="H323" s="2">
        <f t="shared" si="103"/>
        <v>34.199807409255492</v>
      </c>
      <c r="I323" s="3">
        <v>167500</v>
      </c>
      <c r="J323" s="3">
        <f t="shared" si="88"/>
        <v>221937.5</v>
      </c>
      <c r="K323" s="3">
        <f t="shared" si="96"/>
        <v>119336.01500000001</v>
      </c>
      <c r="L323" s="2">
        <f t="shared" si="89"/>
        <v>46.229900309771885</v>
      </c>
      <c r="M323" s="3">
        <f t="shared" si="90"/>
        <v>221937.5</v>
      </c>
      <c r="N323" s="3">
        <f t="shared" si="97"/>
        <v>121870.01500000001</v>
      </c>
      <c r="O323" s="2">
        <f t="shared" si="91"/>
        <v>45.088137426077154</v>
      </c>
      <c r="P323" s="3">
        <v>167500</v>
      </c>
      <c r="Q323" s="3">
        <f t="shared" si="92"/>
        <v>221937.5</v>
      </c>
      <c r="R323" s="3">
        <f t="shared" si="98"/>
        <v>87511.015000000014</v>
      </c>
      <c r="S323" s="2">
        <f t="shared" si="93"/>
        <v>60.569522951281321</v>
      </c>
    </row>
    <row r="324" spans="1:19">
      <c r="A324" s="3">
        <v>168000</v>
      </c>
      <c r="B324" s="5">
        <f t="shared" si="99"/>
        <v>225120</v>
      </c>
      <c r="C324" s="5">
        <f t="shared" si="94"/>
        <v>122979.39</v>
      </c>
      <c r="D324" s="2">
        <f t="shared" ref="D324:D387" si="104">((B324-C324)/B324)*100</f>
        <v>45.371628464818762</v>
      </c>
      <c r="E324" s="2">
        <f t="shared" ref="E324:E387" si="105">((A324-C324)/C324)*100</f>
        <v>36.60825606632136</v>
      </c>
      <c r="F324" s="3">
        <f t="shared" si="95"/>
        <v>125213.39</v>
      </c>
      <c r="G324" s="2">
        <f t="shared" ref="G324:G387" si="106">((B324-F324)/B324)*100</f>
        <v>44.379268834399433</v>
      </c>
      <c r="H324" s="2">
        <f t="shared" ref="H324:H387" si="107">((A324-F324)/F324)*100</f>
        <v>34.170954080869464</v>
      </c>
      <c r="I324" s="3">
        <v>168000</v>
      </c>
      <c r="J324" s="3">
        <f t="shared" si="88"/>
        <v>222600</v>
      </c>
      <c r="K324" s="3">
        <f t="shared" si="96"/>
        <v>119741.01500000001</v>
      </c>
      <c r="L324" s="2">
        <f t="shared" si="89"/>
        <v>46.20798966756513</v>
      </c>
      <c r="M324" s="3">
        <f t="shared" si="90"/>
        <v>222600</v>
      </c>
      <c r="N324" s="3">
        <f t="shared" si="97"/>
        <v>122275.01500000001</v>
      </c>
      <c r="O324" s="2">
        <f t="shared" si="91"/>
        <v>45.069624887690921</v>
      </c>
      <c r="P324" s="3">
        <v>168000</v>
      </c>
      <c r="Q324" s="3">
        <f t="shared" si="92"/>
        <v>222600</v>
      </c>
      <c r="R324" s="3">
        <f t="shared" si="98"/>
        <v>87821.015000000014</v>
      </c>
      <c r="S324" s="2">
        <f t="shared" si="93"/>
        <v>60.547612309074573</v>
      </c>
    </row>
    <row r="325" spans="1:19">
      <c r="A325" s="3">
        <v>168500</v>
      </c>
      <c r="B325" s="5">
        <f t="shared" si="99"/>
        <v>225790</v>
      </c>
      <c r="C325" s="5">
        <f t="shared" si="94"/>
        <v>123378.89</v>
      </c>
      <c r="D325" s="2">
        <f t="shared" si="104"/>
        <v>45.356796138004341</v>
      </c>
      <c r="E325" s="2">
        <f t="shared" si="105"/>
        <v>36.571175182399514</v>
      </c>
      <c r="F325" s="3">
        <f t="shared" si="95"/>
        <v>125612.89</v>
      </c>
      <c r="G325" s="2">
        <f t="shared" si="106"/>
        <v>44.36738119491563</v>
      </c>
      <c r="H325" s="2">
        <f t="shared" si="107"/>
        <v>34.142284283085914</v>
      </c>
      <c r="I325" s="3">
        <v>168500</v>
      </c>
      <c r="J325" s="3">
        <f t="shared" ref="J325:J388" si="108">I325*1.325</f>
        <v>223262.5</v>
      </c>
      <c r="K325" s="3">
        <f t="shared" si="96"/>
        <v>120146.01500000001</v>
      </c>
      <c r="L325" s="2">
        <f t="shared" ref="L325:L388" si="109">((J325-K325)/J325)*100</f>
        <v>46.186209058843289</v>
      </c>
      <c r="M325" s="3">
        <f t="shared" ref="M325:M388" si="110">I325*1.325</f>
        <v>223262.5</v>
      </c>
      <c r="N325" s="3">
        <f t="shared" si="97"/>
        <v>122680.01500000001</v>
      </c>
      <c r="O325" s="2">
        <f t="shared" ref="O325:O388" si="111">((M325-N325)/M325)*100</f>
        <v>45.051222216001335</v>
      </c>
      <c r="P325" s="3">
        <v>168500</v>
      </c>
      <c r="Q325" s="3">
        <f t="shared" ref="Q325:Q388" si="112">P325*1.325</f>
        <v>223262.5</v>
      </c>
      <c r="R325" s="3">
        <f t="shared" si="98"/>
        <v>88131.015000000014</v>
      </c>
      <c r="S325" s="2">
        <f t="shared" ref="S325:S388" si="113">((Q325-R325)/Q325)*100</f>
        <v>60.525831700352718</v>
      </c>
    </row>
    <row r="326" spans="1:19">
      <c r="A326" s="3">
        <v>169000</v>
      </c>
      <c r="B326" s="5">
        <f t="shared" si="99"/>
        <v>226460</v>
      </c>
      <c r="C326" s="5">
        <f t="shared" si="94"/>
        <v>123778.39</v>
      </c>
      <c r="D326" s="2">
        <f t="shared" si="104"/>
        <v>45.342051576437342</v>
      </c>
      <c r="E326" s="2">
        <f t="shared" si="105"/>
        <v>36.534333658726695</v>
      </c>
      <c r="F326" s="3">
        <f t="shared" si="95"/>
        <v>126012.39</v>
      </c>
      <c r="G326" s="2">
        <f t="shared" si="106"/>
        <v>44.355563896493862</v>
      </c>
      <c r="H326" s="2">
        <f t="shared" si="107"/>
        <v>34.113796270350875</v>
      </c>
      <c r="I326" s="3">
        <v>169000</v>
      </c>
      <c r="J326" s="3">
        <f t="shared" si="108"/>
        <v>223925</v>
      </c>
      <c r="K326" s="3">
        <f t="shared" si="96"/>
        <v>120551.01500000001</v>
      </c>
      <c r="L326" s="2">
        <f t="shared" si="109"/>
        <v>46.164557329462987</v>
      </c>
      <c r="M326" s="3">
        <f t="shared" si="110"/>
        <v>223925</v>
      </c>
      <c r="N326" s="3">
        <f t="shared" si="97"/>
        <v>123085.01500000001</v>
      </c>
      <c r="O326" s="2">
        <f t="shared" si="111"/>
        <v>45.032928435860214</v>
      </c>
      <c r="P326" s="3">
        <v>169000</v>
      </c>
      <c r="Q326" s="3">
        <f t="shared" si="112"/>
        <v>223925</v>
      </c>
      <c r="R326" s="3">
        <f t="shared" si="98"/>
        <v>88441.015000000014</v>
      </c>
      <c r="S326" s="2">
        <f t="shared" si="113"/>
        <v>60.504179970972416</v>
      </c>
    </row>
    <row r="327" spans="1:19">
      <c r="A327" s="3">
        <v>169500</v>
      </c>
      <c r="B327" s="5">
        <f t="shared" si="99"/>
        <v>227130</v>
      </c>
      <c r="C327" s="5">
        <f t="shared" si="94"/>
        <v>124177.89</v>
      </c>
      <c r="D327" s="2">
        <f t="shared" si="104"/>
        <v>45.327394003434158</v>
      </c>
      <c r="E327" s="2">
        <f t="shared" si="105"/>
        <v>36.497729185123049</v>
      </c>
      <c r="F327" s="3">
        <f t="shared" si="95"/>
        <v>126411.89</v>
      </c>
      <c r="G327" s="2">
        <f t="shared" si="106"/>
        <v>44.343816316646858</v>
      </c>
      <c r="H327" s="2">
        <f t="shared" si="107"/>
        <v>34.085488319176307</v>
      </c>
      <c r="I327" s="3">
        <v>169500</v>
      </c>
      <c r="J327" s="3">
        <f t="shared" si="108"/>
        <v>224587.5</v>
      </c>
      <c r="K327" s="3">
        <f t="shared" si="96"/>
        <v>120956.01500000001</v>
      </c>
      <c r="L327" s="2">
        <f t="shared" si="109"/>
        <v>46.143033338899087</v>
      </c>
      <c r="M327" s="3">
        <f t="shared" si="110"/>
        <v>224587.5</v>
      </c>
      <c r="N327" s="3">
        <f t="shared" si="97"/>
        <v>123490.01500000001</v>
      </c>
      <c r="O327" s="2">
        <f t="shared" si="111"/>
        <v>45.014742583625527</v>
      </c>
      <c r="P327" s="3">
        <v>169500</v>
      </c>
      <c r="Q327" s="3">
        <f t="shared" si="112"/>
        <v>224587.5</v>
      </c>
      <c r="R327" s="3">
        <f t="shared" si="98"/>
        <v>88751.015000000014</v>
      </c>
      <c r="S327" s="2">
        <f t="shared" si="113"/>
        <v>60.482655980408516</v>
      </c>
    </row>
    <row r="328" spans="1:19">
      <c r="A328" s="3">
        <v>170000</v>
      </c>
      <c r="B328" s="5">
        <f t="shared" si="99"/>
        <v>227800</v>
      </c>
      <c r="C328" s="5">
        <f t="shared" si="94"/>
        <v>124577.39</v>
      </c>
      <c r="D328" s="2">
        <f t="shared" si="104"/>
        <v>45.312822651448641</v>
      </c>
      <c r="E328" s="2">
        <f t="shared" si="105"/>
        <v>36.461359481042265</v>
      </c>
      <c r="F328" s="3">
        <f t="shared" si="95"/>
        <v>126811.39</v>
      </c>
      <c r="G328" s="2">
        <f t="shared" si="106"/>
        <v>44.332137840210713</v>
      </c>
      <c r="H328" s="2">
        <f t="shared" si="107"/>
        <v>34.057358727792511</v>
      </c>
      <c r="I328" s="3">
        <v>170000</v>
      </c>
      <c r="J328" s="3">
        <f t="shared" si="108"/>
        <v>225250</v>
      </c>
      <c r="K328" s="3">
        <f t="shared" si="96"/>
        <v>121361.01500000001</v>
      </c>
      <c r="L328" s="2">
        <f t="shared" si="109"/>
        <v>46.121635960044387</v>
      </c>
      <c r="M328" s="3">
        <f t="shared" si="110"/>
        <v>225250</v>
      </c>
      <c r="N328" s="3">
        <f t="shared" si="97"/>
        <v>123895.01500000001</v>
      </c>
      <c r="O328" s="2">
        <f t="shared" si="111"/>
        <v>44.996663706992223</v>
      </c>
      <c r="P328" s="3">
        <v>170000</v>
      </c>
      <c r="Q328" s="3">
        <f t="shared" si="112"/>
        <v>225250</v>
      </c>
      <c r="R328" s="3">
        <f t="shared" si="98"/>
        <v>89061.015000000014</v>
      </c>
      <c r="S328" s="2">
        <f t="shared" si="113"/>
        <v>60.461258601553823</v>
      </c>
    </row>
    <row r="329" spans="1:19">
      <c r="A329" s="3">
        <v>170500</v>
      </c>
      <c r="B329" s="5">
        <f t="shared" si="99"/>
        <v>228470</v>
      </c>
      <c r="C329" s="5">
        <f t="shared" si="94"/>
        <v>124976.89</v>
      </c>
      <c r="D329" s="2">
        <f t="shared" si="104"/>
        <v>45.29833676193811</v>
      </c>
      <c r="E329" s="2">
        <f t="shared" si="105"/>
        <v>36.425222295097917</v>
      </c>
      <c r="F329" s="3">
        <f t="shared" si="95"/>
        <v>127210.89</v>
      </c>
      <c r="G329" s="2">
        <f t="shared" si="106"/>
        <v>44.320527859237536</v>
      </c>
      <c r="H329" s="2">
        <f t="shared" si="107"/>
        <v>34.029405815807124</v>
      </c>
      <c r="I329" s="3">
        <v>170500</v>
      </c>
      <c r="J329" s="3">
        <f t="shared" si="108"/>
        <v>225912.5</v>
      </c>
      <c r="K329" s="3">
        <f t="shared" si="96"/>
        <v>121766.01500000001</v>
      </c>
      <c r="L329" s="2">
        <f t="shared" si="109"/>
        <v>46.100364079012884</v>
      </c>
      <c r="M329" s="3">
        <f t="shared" si="110"/>
        <v>225912.5</v>
      </c>
      <c r="N329" s="3">
        <f t="shared" si="97"/>
        <v>124300.01500000001</v>
      </c>
      <c r="O329" s="2">
        <f t="shared" si="111"/>
        <v>44.978690864825978</v>
      </c>
      <c r="P329" s="3">
        <v>170500</v>
      </c>
      <c r="Q329" s="3">
        <f t="shared" si="112"/>
        <v>225912.5</v>
      </c>
      <c r="R329" s="3">
        <f t="shared" si="98"/>
        <v>89371.015000000014</v>
      </c>
      <c r="S329" s="2">
        <f t="shared" si="113"/>
        <v>60.43998672052232</v>
      </c>
    </row>
    <row r="330" spans="1:19">
      <c r="A330" s="3">
        <v>171000</v>
      </c>
      <c r="B330" s="5">
        <f t="shared" si="99"/>
        <v>229140</v>
      </c>
      <c r="C330" s="5">
        <f t="shared" si="94"/>
        <v>125376.39</v>
      </c>
      <c r="D330" s="2">
        <f t="shared" si="104"/>
        <v>45.283935585231738</v>
      </c>
      <c r="E330" s="2">
        <f t="shared" si="105"/>
        <v>36.389315404598904</v>
      </c>
      <c r="F330" s="3">
        <f t="shared" si="95"/>
        <v>127610.39</v>
      </c>
      <c r="G330" s="2">
        <f t="shared" si="106"/>
        <v>44.308985772889933</v>
      </c>
      <c r="H330" s="2">
        <f t="shared" si="107"/>
        <v>34.001627923870466</v>
      </c>
      <c r="I330" s="3">
        <v>171000</v>
      </c>
      <c r="J330" s="3">
        <f t="shared" si="108"/>
        <v>226575</v>
      </c>
      <c r="K330" s="3">
        <f t="shared" si="96"/>
        <v>122171.01500000001</v>
      </c>
      <c r="L330" s="2">
        <f t="shared" si="109"/>
        <v>46.07921659494648</v>
      </c>
      <c r="M330" s="3">
        <f t="shared" si="110"/>
        <v>226575</v>
      </c>
      <c r="N330" s="3">
        <f t="shared" si="97"/>
        <v>124705.01500000001</v>
      </c>
      <c r="O330" s="2">
        <f t="shared" si="111"/>
        <v>44.960823126999884</v>
      </c>
      <c r="P330" s="3">
        <v>171000</v>
      </c>
      <c r="Q330" s="3">
        <f t="shared" si="112"/>
        <v>226575</v>
      </c>
      <c r="R330" s="3">
        <f t="shared" si="98"/>
        <v>89681.015000000014</v>
      </c>
      <c r="S330" s="2">
        <f t="shared" si="113"/>
        <v>60.418839236455909</v>
      </c>
    </row>
    <row r="331" spans="1:19">
      <c r="A331" s="3">
        <v>171500</v>
      </c>
      <c r="B331" s="5">
        <f t="shared" si="99"/>
        <v>229810</v>
      </c>
      <c r="C331" s="5">
        <f t="shared" si="94"/>
        <v>125775.89</v>
      </c>
      <c r="D331" s="2">
        <f t="shared" si="104"/>
        <v>45.269618380401198</v>
      </c>
      <c r="E331" s="2">
        <f t="shared" si="105"/>
        <v>36.35363661509372</v>
      </c>
      <c r="F331" s="3">
        <f t="shared" si="95"/>
        <v>128009.89</v>
      </c>
      <c r="G331" s="2">
        <f t="shared" si="106"/>
        <v>44.297510987337368</v>
      </c>
      <c r="H331" s="2">
        <f t="shared" si="107"/>
        <v>33.974023413347204</v>
      </c>
      <c r="I331" s="3">
        <v>171500</v>
      </c>
      <c r="J331" s="3">
        <f t="shared" si="108"/>
        <v>227237.5</v>
      </c>
      <c r="K331" s="3">
        <f t="shared" si="96"/>
        <v>122576.01500000001</v>
      </c>
      <c r="L331" s="2">
        <f t="shared" si="109"/>
        <v>46.058192419825069</v>
      </c>
      <c r="M331" s="3">
        <f t="shared" si="110"/>
        <v>227237.5</v>
      </c>
      <c r="N331" s="3">
        <f t="shared" si="97"/>
        <v>125110.01500000001</v>
      </c>
      <c r="O331" s="2">
        <f t="shared" si="111"/>
        <v>44.943059574233999</v>
      </c>
      <c r="P331" s="3">
        <v>171500</v>
      </c>
      <c r="Q331" s="3">
        <f t="shared" si="112"/>
        <v>227237.5</v>
      </c>
      <c r="R331" s="3">
        <f t="shared" si="98"/>
        <v>89991.015000000014</v>
      </c>
      <c r="S331" s="2">
        <f t="shared" si="113"/>
        <v>60.397815061334505</v>
      </c>
    </row>
    <row r="332" spans="1:19">
      <c r="A332" s="3">
        <v>172000</v>
      </c>
      <c r="B332" s="5">
        <f t="shared" si="99"/>
        <v>230480</v>
      </c>
      <c r="C332" s="5">
        <f t="shared" si="94"/>
        <v>126175.39</v>
      </c>
      <c r="D332" s="2">
        <f t="shared" si="104"/>
        <v>45.255384415133634</v>
      </c>
      <c r="E332" s="2">
        <f t="shared" si="105"/>
        <v>36.318183759923386</v>
      </c>
      <c r="F332" s="3">
        <f t="shared" si="95"/>
        <v>128409.39</v>
      </c>
      <c r="G332" s="2">
        <f t="shared" si="106"/>
        <v>44.286102915654283</v>
      </c>
      <c r="H332" s="2">
        <f t="shared" si="107"/>
        <v>33.94659066599413</v>
      </c>
      <c r="I332" s="3">
        <v>172000</v>
      </c>
      <c r="J332" s="3">
        <f t="shared" si="108"/>
        <v>227900</v>
      </c>
      <c r="K332" s="3">
        <f t="shared" si="96"/>
        <v>122981.01500000001</v>
      </c>
      <c r="L332" s="2">
        <f t="shared" si="109"/>
        <v>46.037290478279942</v>
      </c>
      <c r="M332" s="3">
        <f t="shared" si="110"/>
        <v>227900</v>
      </c>
      <c r="N332" s="3">
        <f t="shared" si="97"/>
        <v>125515.01500000001</v>
      </c>
      <c r="O332" s="2">
        <f t="shared" si="111"/>
        <v>44.925399297937687</v>
      </c>
      <c r="P332" s="3">
        <v>172000</v>
      </c>
      <c r="Q332" s="3">
        <f t="shared" si="112"/>
        <v>227900</v>
      </c>
      <c r="R332" s="3">
        <f t="shared" si="98"/>
        <v>90301.015000000014</v>
      </c>
      <c r="S332" s="2">
        <f t="shared" si="113"/>
        <v>60.376913119789378</v>
      </c>
    </row>
    <row r="333" spans="1:19">
      <c r="A333" s="3">
        <v>172500</v>
      </c>
      <c r="B333" s="5">
        <f t="shared" si="99"/>
        <v>231150</v>
      </c>
      <c r="C333" s="5">
        <f t="shared" si="94"/>
        <v>126574.89</v>
      </c>
      <c r="D333" s="2">
        <f t="shared" si="104"/>
        <v>45.241232965606748</v>
      </c>
      <c r="E333" s="2">
        <f t="shared" si="105"/>
        <v>36.28295469978287</v>
      </c>
      <c r="F333" s="3">
        <f t="shared" si="95"/>
        <v>128808.89</v>
      </c>
      <c r="G333" s="2">
        <f t="shared" si="106"/>
        <v>44.274760977720092</v>
      </c>
      <c r="H333" s="2">
        <f t="shared" si="107"/>
        <v>33.919328083643919</v>
      </c>
      <c r="I333" s="3">
        <v>172500</v>
      </c>
      <c r="J333" s="3">
        <f t="shared" si="108"/>
        <v>228562.5</v>
      </c>
      <c r="K333" s="3">
        <f t="shared" si="96"/>
        <v>123386.01500000001</v>
      </c>
      <c r="L333" s="2">
        <f t="shared" si="109"/>
        <v>46.016509707410442</v>
      </c>
      <c r="M333" s="3">
        <f t="shared" si="110"/>
        <v>228562.5</v>
      </c>
      <c r="N333" s="3">
        <f t="shared" si="97"/>
        <v>125920.01500000001</v>
      </c>
      <c r="O333" s="2">
        <f t="shared" si="111"/>
        <v>44.907841400054679</v>
      </c>
      <c r="P333" s="3">
        <v>172500</v>
      </c>
      <c r="Q333" s="3">
        <f t="shared" si="112"/>
        <v>228562.5</v>
      </c>
      <c r="R333" s="3">
        <f t="shared" si="98"/>
        <v>90611.015000000014</v>
      </c>
      <c r="S333" s="2">
        <f t="shared" si="113"/>
        <v>60.356132348919878</v>
      </c>
    </row>
    <row r="334" spans="1:19">
      <c r="A334" s="3">
        <v>173000</v>
      </c>
      <c r="B334" s="5">
        <f t="shared" si="99"/>
        <v>231820</v>
      </c>
      <c r="C334" s="5">
        <f t="shared" si="94"/>
        <v>126974.39</v>
      </c>
      <c r="D334" s="2">
        <f t="shared" si="104"/>
        <v>45.227163316366145</v>
      </c>
      <c r="E334" s="2">
        <f t="shared" si="105"/>
        <v>36.247947322290742</v>
      </c>
      <c r="F334" s="3">
        <f t="shared" si="95"/>
        <v>129208.39</v>
      </c>
      <c r="G334" s="2">
        <f t="shared" si="106"/>
        <v>44.263484600120783</v>
      </c>
      <c r="H334" s="2">
        <f t="shared" si="107"/>
        <v>33.892234087894757</v>
      </c>
      <c r="I334" s="3">
        <v>173000</v>
      </c>
      <c r="J334" s="3">
        <f t="shared" si="108"/>
        <v>229225</v>
      </c>
      <c r="K334" s="3">
        <f t="shared" si="96"/>
        <v>123791.01500000001</v>
      </c>
      <c r="L334" s="2">
        <f t="shared" si="109"/>
        <v>45.995849056603767</v>
      </c>
      <c r="M334" s="3">
        <f t="shared" si="110"/>
        <v>229225</v>
      </c>
      <c r="N334" s="3">
        <f t="shared" si="97"/>
        <v>126325.01500000001</v>
      </c>
      <c r="O334" s="2">
        <f t="shared" si="111"/>
        <v>44.890384992910889</v>
      </c>
      <c r="P334" s="3">
        <v>173000</v>
      </c>
      <c r="Q334" s="3">
        <f t="shared" si="112"/>
        <v>229225</v>
      </c>
      <c r="R334" s="3">
        <f t="shared" si="98"/>
        <v>90921.015000000014</v>
      </c>
      <c r="S334" s="2">
        <f t="shared" si="113"/>
        <v>60.335471698113196</v>
      </c>
    </row>
    <row r="335" spans="1:19">
      <c r="A335" s="3">
        <v>173500</v>
      </c>
      <c r="B335" s="5">
        <f t="shared" si="99"/>
        <v>232490</v>
      </c>
      <c r="C335" s="5">
        <f t="shared" si="94"/>
        <v>127373.89</v>
      </c>
      <c r="D335" s="2">
        <f t="shared" si="104"/>
        <v>45.213174760204737</v>
      </c>
      <c r="E335" s="2">
        <f t="shared" si="105"/>
        <v>36.213159541566959</v>
      </c>
      <c r="F335" s="3">
        <f t="shared" si="95"/>
        <v>129607.89</v>
      </c>
      <c r="G335" s="2">
        <f t="shared" si="106"/>
        <v>44.252273216052302</v>
      </c>
      <c r="H335" s="2">
        <f t="shared" si="107"/>
        <v>33.865307119805749</v>
      </c>
      <c r="I335" s="3">
        <v>173500</v>
      </c>
      <c r="J335" s="3">
        <f t="shared" si="108"/>
        <v>229887.5</v>
      </c>
      <c r="K335" s="3">
        <f t="shared" si="96"/>
        <v>124196.01500000001</v>
      </c>
      <c r="L335" s="2">
        <f t="shared" si="109"/>
        <v>45.975307487357938</v>
      </c>
      <c r="M335" s="3">
        <f t="shared" si="110"/>
        <v>229887.5</v>
      </c>
      <c r="N335" s="3">
        <f t="shared" si="97"/>
        <v>126730.01500000001</v>
      </c>
      <c r="O335" s="2">
        <f t="shared" si="111"/>
        <v>44.873029199064753</v>
      </c>
      <c r="P335" s="3">
        <v>173500</v>
      </c>
      <c r="Q335" s="3">
        <f t="shared" si="112"/>
        <v>229887.5</v>
      </c>
      <c r="R335" s="3">
        <f t="shared" si="98"/>
        <v>91231.015000000014</v>
      </c>
      <c r="S335" s="2">
        <f t="shared" si="113"/>
        <v>60.314930128867374</v>
      </c>
    </row>
    <row r="336" spans="1:19">
      <c r="A336" s="3">
        <v>174000</v>
      </c>
      <c r="B336" s="5">
        <f t="shared" si="99"/>
        <v>233160</v>
      </c>
      <c r="C336" s="5">
        <f t="shared" si="94"/>
        <v>127773.39</v>
      </c>
      <c r="D336" s="2">
        <f t="shared" si="104"/>
        <v>45.199266598044261</v>
      </c>
      <c r="E336" s="2">
        <f t="shared" si="105"/>
        <v>36.17858929781859</v>
      </c>
      <c r="F336" s="3">
        <f t="shared" si="95"/>
        <v>130007.39</v>
      </c>
      <c r="G336" s="2">
        <f t="shared" si="106"/>
        <v>44.241126265225596</v>
      </c>
      <c r="H336" s="2">
        <f t="shared" si="107"/>
        <v>33.838545639597875</v>
      </c>
      <c r="I336" s="3">
        <v>174000</v>
      </c>
      <c r="J336" s="3">
        <f t="shared" si="108"/>
        <v>230550</v>
      </c>
      <c r="K336" s="3">
        <f t="shared" si="96"/>
        <v>124601.01500000001</v>
      </c>
      <c r="L336" s="2">
        <f t="shared" si="109"/>
        <v>45.954883973107776</v>
      </c>
      <c r="M336" s="3">
        <f t="shared" si="110"/>
        <v>230550</v>
      </c>
      <c r="N336" s="3">
        <f t="shared" si="97"/>
        <v>127135.01500000001</v>
      </c>
      <c r="O336" s="2">
        <f t="shared" si="111"/>
        <v>44.855773151160264</v>
      </c>
      <c r="P336" s="3">
        <v>174000</v>
      </c>
      <c r="Q336" s="3">
        <f t="shared" si="112"/>
        <v>230550</v>
      </c>
      <c r="R336" s="3">
        <f t="shared" si="98"/>
        <v>91541.015000000014</v>
      </c>
      <c r="S336" s="2">
        <f t="shared" si="113"/>
        <v>60.294506614617219</v>
      </c>
    </row>
    <row r="337" spans="1:19">
      <c r="A337" s="3">
        <v>174500</v>
      </c>
      <c r="B337" s="5">
        <f t="shared" si="99"/>
        <v>233830</v>
      </c>
      <c r="C337" s="5">
        <f t="shared" si="94"/>
        <v>128172.89</v>
      </c>
      <c r="D337" s="2">
        <f t="shared" si="104"/>
        <v>45.185438138818803</v>
      </c>
      <c r="E337" s="2">
        <f t="shared" si="105"/>
        <v>36.14423455693322</v>
      </c>
      <c r="F337" s="3">
        <f t="shared" si="95"/>
        <v>130406.89</v>
      </c>
      <c r="G337" s="2">
        <f t="shared" si="106"/>
        <v>44.230043193773255</v>
      </c>
      <c r="H337" s="2">
        <f t="shared" si="107"/>
        <v>33.811948126360505</v>
      </c>
      <c r="I337" s="3">
        <v>174500</v>
      </c>
      <c r="J337" s="3">
        <f t="shared" si="108"/>
        <v>231212.5</v>
      </c>
      <c r="K337" s="3">
        <f t="shared" si="96"/>
        <v>125006.01500000001</v>
      </c>
      <c r="L337" s="2">
        <f t="shared" si="109"/>
        <v>45.934577499053894</v>
      </c>
      <c r="M337" s="3">
        <f t="shared" si="110"/>
        <v>231212.5</v>
      </c>
      <c r="N337" s="3">
        <f t="shared" si="97"/>
        <v>127540.01500000001</v>
      </c>
      <c r="O337" s="2">
        <f t="shared" si="111"/>
        <v>44.83861599178244</v>
      </c>
      <c r="P337" s="3">
        <v>174500</v>
      </c>
      <c r="Q337" s="3">
        <f t="shared" si="112"/>
        <v>231212.5</v>
      </c>
      <c r="R337" s="3">
        <f t="shared" si="98"/>
        <v>91851.015000000014</v>
      </c>
      <c r="S337" s="2">
        <f t="shared" si="113"/>
        <v>60.27420014056333</v>
      </c>
    </row>
    <row r="338" spans="1:19">
      <c r="A338" s="3">
        <v>175000</v>
      </c>
      <c r="B338" s="5">
        <f t="shared" si="99"/>
        <v>234500</v>
      </c>
      <c r="C338" s="5">
        <f t="shared" si="94"/>
        <v>128572.39</v>
      </c>
      <c r="D338" s="2">
        <f t="shared" si="104"/>
        <v>45.171688699360338</v>
      </c>
      <c r="E338" s="2">
        <f t="shared" si="105"/>
        <v>36.110093310080025</v>
      </c>
      <c r="F338" s="3">
        <f t="shared" si="95"/>
        <v>130806.39</v>
      </c>
      <c r="G338" s="2">
        <f t="shared" si="106"/>
        <v>44.219023454157785</v>
      </c>
      <c r="H338" s="2">
        <f t="shared" si="107"/>
        <v>33.785513077763255</v>
      </c>
      <c r="I338" s="3">
        <v>175000</v>
      </c>
      <c r="J338" s="3">
        <f t="shared" si="108"/>
        <v>231875</v>
      </c>
      <c r="K338" s="3">
        <f t="shared" si="96"/>
        <v>125411.01500000001</v>
      </c>
      <c r="L338" s="2">
        <f t="shared" si="109"/>
        <v>45.914387061994603</v>
      </c>
      <c r="M338" s="3">
        <f t="shared" si="110"/>
        <v>231875</v>
      </c>
      <c r="N338" s="3">
        <f t="shared" si="97"/>
        <v>127945.01500000001</v>
      </c>
      <c r="O338" s="2">
        <f t="shared" si="111"/>
        <v>44.821556873315359</v>
      </c>
      <c r="P338" s="3">
        <v>175000</v>
      </c>
      <c r="Q338" s="3">
        <f t="shared" si="112"/>
        <v>231875</v>
      </c>
      <c r="R338" s="3">
        <f t="shared" si="98"/>
        <v>92161.015000000014</v>
      </c>
      <c r="S338" s="2">
        <f t="shared" si="113"/>
        <v>60.254009703504039</v>
      </c>
    </row>
    <row r="339" spans="1:19">
      <c r="A339" s="3">
        <v>175500</v>
      </c>
      <c r="B339" s="5">
        <f t="shared" si="99"/>
        <v>235170</v>
      </c>
      <c r="C339" s="5">
        <f t="shared" si="94"/>
        <v>128971.89</v>
      </c>
      <c r="D339" s="2">
        <f t="shared" si="104"/>
        <v>45.158017604286258</v>
      </c>
      <c r="E339" s="2">
        <f t="shared" si="105"/>
        <v>36.07616357331819</v>
      </c>
      <c r="F339" s="3">
        <f t="shared" si="95"/>
        <v>131205.89000000001</v>
      </c>
      <c r="G339" s="2">
        <f t="shared" si="106"/>
        <v>44.208066505081419</v>
      </c>
      <c r="H339" s="2">
        <f t="shared" si="107"/>
        <v>33.759239009773104</v>
      </c>
      <c r="I339" s="3">
        <v>175500</v>
      </c>
      <c r="J339" s="3">
        <f t="shared" si="108"/>
        <v>232537.5</v>
      </c>
      <c r="K339" s="3">
        <f t="shared" si="96"/>
        <v>125816.01500000001</v>
      </c>
      <c r="L339" s="2">
        <f t="shared" si="109"/>
        <v>45.894311670160718</v>
      </c>
      <c r="M339" s="3">
        <f t="shared" si="110"/>
        <v>232537.5</v>
      </c>
      <c r="N339" s="3">
        <f t="shared" si="97"/>
        <v>128350.01500000001</v>
      </c>
      <c r="O339" s="2">
        <f t="shared" si="111"/>
        <v>44.8045949578025</v>
      </c>
      <c r="P339" s="3">
        <v>175500</v>
      </c>
      <c r="Q339" s="3">
        <f t="shared" si="112"/>
        <v>232537.5</v>
      </c>
      <c r="R339" s="3">
        <f t="shared" si="98"/>
        <v>92471.015000000014</v>
      </c>
      <c r="S339" s="2">
        <f t="shared" si="113"/>
        <v>60.233934311670154</v>
      </c>
    </row>
    <row r="340" spans="1:19">
      <c r="A340" s="3">
        <v>176000</v>
      </c>
      <c r="B340" s="5">
        <f t="shared" si="99"/>
        <v>235840</v>
      </c>
      <c r="C340" s="5">
        <f t="shared" si="94"/>
        <v>129371.39</v>
      </c>
      <c r="D340" s="2">
        <f t="shared" si="104"/>
        <v>45.144424185888738</v>
      </c>
      <c r="E340" s="2">
        <f t="shared" si="105"/>
        <v>36.042443387212579</v>
      </c>
      <c r="F340" s="3">
        <f t="shared" si="95"/>
        <v>131605.39000000001</v>
      </c>
      <c r="G340" s="2">
        <f t="shared" si="106"/>
        <v>44.197171811397553</v>
      </c>
      <c r="H340" s="2">
        <f t="shared" si="107"/>
        <v>33.733124456376736</v>
      </c>
      <c r="I340" s="3">
        <v>176000</v>
      </c>
      <c r="J340" s="3">
        <f t="shared" si="108"/>
        <v>233200</v>
      </c>
      <c r="K340" s="3">
        <f t="shared" si="96"/>
        <v>126221.01500000001</v>
      </c>
      <c r="L340" s="2">
        <f t="shared" si="109"/>
        <v>45.874350343053166</v>
      </c>
      <c r="M340" s="3">
        <f t="shared" si="110"/>
        <v>233200</v>
      </c>
      <c r="N340" s="3">
        <f t="shared" si="97"/>
        <v>128755.01500000001</v>
      </c>
      <c r="O340" s="2">
        <f t="shared" si="111"/>
        <v>44.787729416809604</v>
      </c>
      <c r="P340" s="3">
        <v>176000</v>
      </c>
      <c r="Q340" s="3">
        <f t="shared" si="112"/>
        <v>233200</v>
      </c>
      <c r="R340" s="3">
        <f t="shared" si="98"/>
        <v>92781.015000000014</v>
      </c>
      <c r="S340" s="2">
        <f t="shared" si="113"/>
        <v>60.213972984562602</v>
      </c>
    </row>
    <row r="341" spans="1:19">
      <c r="A341" s="3">
        <v>176500</v>
      </c>
      <c r="B341" s="5">
        <f t="shared" si="99"/>
        <v>236510</v>
      </c>
      <c r="C341" s="5">
        <f t="shared" si="94"/>
        <v>129770.89</v>
      </c>
      <c r="D341" s="2">
        <f t="shared" si="104"/>
        <v>45.13090778402605</v>
      </c>
      <c r="E341" s="2">
        <f t="shared" si="105"/>
        <v>36.008930816456605</v>
      </c>
      <c r="F341" s="3">
        <f t="shared" si="95"/>
        <v>132004.89000000001</v>
      </c>
      <c r="G341" s="2">
        <f t="shared" si="106"/>
        <v>44.186338844023503</v>
      </c>
      <c r="H341" s="2">
        <f t="shared" si="107"/>
        <v>33.70716796930779</v>
      </c>
      <c r="I341" s="3">
        <v>176500</v>
      </c>
      <c r="J341" s="3">
        <f t="shared" si="108"/>
        <v>233862.5</v>
      </c>
      <c r="K341" s="3">
        <f t="shared" si="96"/>
        <v>126626.01500000001</v>
      </c>
      <c r="L341" s="2">
        <f t="shared" si="109"/>
        <v>45.854502111283338</v>
      </c>
      <c r="M341" s="3">
        <f t="shared" si="110"/>
        <v>233862.5</v>
      </c>
      <c r="N341" s="3">
        <f t="shared" si="97"/>
        <v>129160.01500000001</v>
      </c>
      <c r="O341" s="2">
        <f t="shared" si="111"/>
        <v>44.770959431289747</v>
      </c>
      <c r="P341" s="3">
        <v>176500</v>
      </c>
      <c r="Q341" s="3">
        <f t="shared" si="112"/>
        <v>233862.5</v>
      </c>
      <c r="R341" s="3">
        <f t="shared" si="98"/>
        <v>93091.015000000014</v>
      </c>
      <c r="S341" s="2">
        <f t="shared" si="113"/>
        <v>60.194124752792767</v>
      </c>
    </row>
    <row r="342" spans="1:19">
      <c r="A342" s="3">
        <v>177000</v>
      </c>
      <c r="B342" s="5">
        <f t="shared" si="99"/>
        <v>237180</v>
      </c>
      <c r="C342" s="5">
        <f t="shared" si="94"/>
        <v>130170.39</v>
      </c>
      <c r="D342" s="2">
        <f t="shared" si="104"/>
        <v>45.117467746015684</v>
      </c>
      <c r="E342" s="2">
        <f t="shared" si="105"/>
        <v>35.97562394950188</v>
      </c>
      <c r="F342" s="3">
        <f t="shared" si="95"/>
        <v>132404.39000000001</v>
      </c>
      <c r="G342" s="2">
        <f t="shared" si="106"/>
        <v>44.175567079854957</v>
      </c>
      <c r="H342" s="2">
        <f t="shared" si="107"/>
        <v>33.681368117779165</v>
      </c>
      <c r="I342" s="3">
        <v>177000</v>
      </c>
      <c r="J342" s="3">
        <f t="shared" si="108"/>
        <v>234525</v>
      </c>
      <c r="K342" s="3">
        <f t="shared" si="96"/>
        <v>127031.01500000001</v>
      </c>
      <c r="L342" s="2">
        <f t="shared" si="109"/>
        <v>45.834766016416154</v>
      </c>
      <c r="M342" s="3">
        <f t="shared" si="110"/>
        <v>234525</v>
      </c>
      <c r="N342" s="3">
        <f t="shared" si="97"/>
        <v>129565.01500000001</v>
      </c>
      <c r="O342" s="2">
        <f t="shared" si="111"/>
        <v>44.7542841914508</v>
      </c>
      <c r="P342" s="3">
        <v>177000</v>
      </c>
      <c r="Q342" s="3">
        <f t="shared" si="112"/>
        <v>234525</v>
      </c>
      <c r="R342" s="3">
        <f t="shared" si="98"/>
        <v>93401.015000000014</v>
      </c>
      <c r="S342" s="2">
        <f t="shared" si="113"/>
        <v>60.17438865792559</v>
      </c>
    </row>
    <row r="343" spans="1:19">
      <c r="A343" s="3">
        <v>177500</v>
      </c>
      <c r="B343" s="5">
        <f t="shared" si="99"/>
        <v>237850</v>
      </c>
      <c r="C343" s="5">
        <f t="shared" si="94"/>
        <v>130569.89</v>
      </c>
      <c r="D343" s="2">
        <f t="shared" si="104"/>
        <v>45.104103426529321</v>
      </c>
      <c r="E343" s="2">
        <f t="shared" si="105"/>
        <v>35.942520898194829</v>
      </c>
      <c r="F343" s="3">
        <f t="shared" si="95"/>
        <v>132803.89000000001</v>
      </c>
      <c r="G343" s="2">
        <f t="shared" si="106"/>
        <v>44.164856001681727</v>
      </c>
      <c r="H343" s="2">
        <f t="shared" si="107"/>
        <v>33.655723488220097</v>
      </c>
      <c r="I343" s="3">
        <v>177500</v>
      </c>
      <c r="J343" s="3">
        <f t="shared" si="108"/>
        <v>235187.5</v>
      </c>
      <c r="K343" s="3">
        <f t="shared" si="96"/>
        <v>127436.01500000001</v>
      </c>
      <c r="L343" s="2">
        <f t="shared" si="109"/>
        <v>45.81514111081583</v>
      </c>
      <c r="M343" s="3">
        <f t="shared" si="110"/>
        <v>235187.5</v>
      </c>
      <c r="N343" s="3">
        <f t="shared" si="97"/>
        <v>129970.01500000001</v>
      </c>
      <c r="O343" s="2">
        <f t="shared" si="111"/>
        <v>44.737702896625024</v>
      </c>
      <c r="P343" s="3">
        <v>177500</v>
      </c>
      <c r="Q343" s="3">
        <f t="shared" si="112"/>
        <v>235187.5</v>
      </c>
      <c r="R343" s="3">
        <f t="shared" si="98"/>
        <v>93711.015000000014</v>
      </c>
      <c r="S343" s="2">
        <f t="shared" si="113"/>
        <v>60.154763752325266</v>
      </c>
    </row>
    <row r="344" spans="1:19">
      <c r="A344" s="3">
        <v>178000</v>
      </c>
      <c r="B344" s="5">
        <f t="shared" si="99"/>
        <v>238520</v>
      </c>
      <c r="C344" s="5">
        <f t="shared" si="94"/>
        <v>130969.39</v>
      </c>
      <c r="D344" s="2">
        <f t="shared" si="104"/>
        <v>45.090814187489521</v>
      </c>
      <c r="E344" s="2">
        <f t="shared" si="105"/>
        <v>35.909619797419836</v>
      </c>
      <c r="F344" s="3">
        <f t="shared" si="95"/>
        <v>133203.39000000001</v>
      </c>
      <c r="G344" s="2">
        <f t="shared" si="106"/>
        <v>44.154205098104974</v>
      </c>
      <c r="H344" s="2">
        <f t="shared" si="107"/>
        <v>33.630232684018011</v>
      </c>
      <c r="I344" s="3">
        <v>178000</v>
      </c>
      <c r="J344" s="3">
        <f t="shared" si="108"/>
        <v>235850</v>
      </c>
      <c r="K344" s="3">
        <f t="shared" si="96"/>
        <v>127841.01500000001</v>
      </c>
      <c r="L344" s="2">
        <f t="shared" si="109"/>
        <v>45.795626457494166</v>
      </c>
      <c r="M344" s="3">
        <f t="shared" si="110"/>
        <v>235850</v>
      </c>
      <c r="N344" s="3">
        <f t="shared" si="97"/>
        <v>130375.01500000001</v>
      </c>
      <c r="O344" s="2">
        <f t="shared" si="111"/>
        <v>44.721214755140977</v>
      </c>
      <c r="P344" s="3">
        <v>178000</v>
      </c>
      <c r="Q344" s="3">
        <f t="shared" si="112"/>
        <v>235850</v>
      </c>
      <c r="R344" s="3">
        <f t="shared" si="98"/>
        <v>94021.015000000014</v>
      </c>
      <c r="S344" s="2">
        <f t="shared" si="113"/>
        <v>60.135249099003595</v>
      </c>
    </row>
    <row r="345" spans="1:19">
      <c r="A345" s="3">
        <v>178500</v>
      </c>
      <c r="B345" s="5">
        <f t="shared" si="99"/>
        <v>239190</v>
      </c>
      <c r="C345" s="5">
        <f t="shared" si="94"/>
        <v>131368.89000000001</v>
      </c>
      <c r="D345" s="2">
        <f t="shared" si="104"/>
        <v>45.077599397968136</v>
      </c>
      <c r="E345" s="2">
        <f t="shared" si="105"/>
        <v>35.876918804748961</v>
      </c>
      <c r="F345" s="3">
        <f t="shared" si="95"/>
        <v>133602.89000000001</v>
      </c>
      <c r="G345" s="2">
        <f t="shared" si="106"/>
        <v>44.143613863455819</v>
      </c>
      <c r="H345" s="2">
        <f t="shared" si="107"/>
        <v>33.604894325264958</v>
      </c>
      <c r="I345" s="3">
        <v>178500</v>
      </c>
      <c r="J345" s="3">
        <f t="shared" si="108"/>
        <v>236512.5</v>
      </c>
      <c r="K345" s="3">
        <f t="shared" si="96"/>
        <v>128246.01500000001</v>
      </c>
      <c r="L345" s="2">
        <f t="shared" si="109"/>
        <v>45.776221129961414</v>
      </c>
      <c r="M345" s="3">
        <f t="shared" si="110"/>
        <v>236512.5</v>
      </c>
      <c r="N345" s="3">
        <f t="shared" si="97"/>
        <v>130780.01500000001</v>
      </c>
      <c r="O345" s="2">
        <f t="shared" si="111"/>
        <v>44.704818984197445</v>
      </c>
      <c r="P345" s="3">
        <v>178500</v>
      </c>
      <c r="Q345" s="3">
        <f t="shared" si="112"/>
        <v>236512.5</v>
      </c>
      <c r="R345" s="3">
        <f t="shared" si="98"/>
        <v>94331.015000000014</v>
      </c>
      <c r="S345" s="2">
        <f t="shared" si="113"/>
        <v>60.115843771470843</v>
      </c>
    </row>
    <row r="346" spans="1:19">
      <c r="A346" s="3">
        <v>179000</v>
      </c>
      <c r="B346" s="5">
        <f t="shared" si="99"/>
        <v>239860</v>
      </c>
      <c r="C346" s="5">
        <f t="shared" si="94"/>
        <v>131768.39000000001</v>
      </c>
      <c r="D346" s="2">
        <f t="shared" si="104"/>
        <v>45.064458434086546</v>
      </c>
      <c r="E346" s="2">
        <f t="shared" si="105"/>
        <v>35.844416100098044</v>
      </c>
      <c r="F346" s="3">
        <f t="shared" si="95"/>
        <v>134002.39000000001</v>
      </c>
      <c r="G346" s="2">
        <f t="shared" si="106"/>
        <v>44.133081797715327</v>
      </c>
      <c r="H346" s="2">
        <f t="shared" si="107"/>
        <v>33.579707048508602</v>
      </c>
      <c r="I346" s="3">
        <v>179000</v>
      </c>
      <c r="J346" s="3">
        <f t="shared" si="108"/>
        <v>237175</v>
      </c>
      <c r="K346" s="3">
        <f t="shared" si="96"/>
        <v>128651.01500000001</v>
      </c>
      <c r="L346" s="2">
        <f t="shared" si="109"/>
        <v>45.756924212079682</v>
      </c>
      <c r="M346" s="3">
        <f t="shared" si="110"/>
        <v>237175</v>
      </c>
      <c r="N346" s="3">
        <f t="shared" si="97"/>
        <v>131185.01500000001</v>
      </c>
      <c r="O346" s="2">
        <f t="shared" si="111"/>
        <v>44.688514809739637</v>
      </c>
      <c r="P346" s="3">
        <v>179000</v>
      </c>
      <c r="Q346" s="3">
        <f t="shared" si="112"/>
        <v>237175</v>
      </c>
      <c r="R346" s="3">
        <f t="shared" si="98"/>
        <v>94641.015000000014</v>
      </c>
      <c r="S346" s="2">
        <f t="shared" si="113"/>
        <v>60.096546853589118</v>
      </c>
    </row>
    <row r="347" spans="1:19">
      <c r="A347" s="3">
        <v>179500</v>
      </c>
      <c r="B347" s="5">
        <f t="shared" si="99"/>
        <v>240530</v>
      </c>
      <c r="C347" s="5">
        <f t="shared" si="94"/>
        <v>132167.89000000001</v>
      </c>
      <c r="D347" s="2">
        <f t="shared" si="104"/>
        <v>45.051390678917386</v>
      </c>
      <c r="E347" s="2">
        <f t="shared" si="105"/>
        <v>35.812109885388942</v>
      </c>
      <c r="F347" s="3">
        <f t="shared" si="95"/>
        <v>134401.89000000001</v>
      </c>
      <c r="G347" s="2">
        <f t="shared" si="106"/>
        <v>44.122608406435781</v>
      </c>
      <c r="H347" s="2">
        <f t="shared" si="107"/>
        <v>33.554669506507665</v>
      </c>
      <c r="I347" s="3">
        <v>179500</v>
      </c>
      <c r="J347" s="3">
        <f t="shared" si="108"/>
        <v>237837.5</v>
      </c>
      <c r="K347" s="3">
        <f t="shared" si="96"/>
        <v>129056.01500000001</v>
      </c>
      <c r="L347" s="2">
        <f t="shared" si="109"/>
        <v>45.737734797918741</v>
      </c>
      <c r="M347" s="3">
        <f t="shared" si="110"/>
        <v>237837.5</v>
      </c>
      <c r="N347" s="3">
        <f t="shared" si="97"/>
        <v>131590.01500000001</v>
      </c>
      <c r="O347" s="2">
        <f t="shared" si="111"/>
        <v>44.672301466337302</v>
      </c>
      <c r="P347" s="3">
        <v>179500</v>
      </c>
      <c r="Q347" s="3">
        <f t="shared" si="112"/>
        <v>237837.5</v>
      </c>
      <c r="R347" s="3">
        <f t="shared" si="98"/>
        <v>94951.015000000014</v>
      </c>
      <c r="S347" s="2">
        <f t="shared" si="113"/>
        <v>60.077357439428184</v>
      </c>
    </row>
    <row r="348" spans="1:19">
      <c r="A348" s="3">
        <v>180000</v>
      </c>
      <c r="B348" s="5">
        <f t="shared" si="99"/>
        <v>241200</v>
      </c>
      <c r="C348" s="5">
        <f t="shared" si="94"/>
        <v>132567.39000000001</v>
      </c>
      <c r="D348" s="2">
        <f t="shared" si="104"/>
        <v>45.038395522388051</v>
      </c>
      <c r="E348" s="2">
        <f t="shared" si="105"/>
        <v>35.779998384218004</v>
      </c>
      <c r="F348" s="3">
        <f t="shared" si="95"/>
        <v>134801.39000000001</v>
      </c>
      <c r="G348" s="2">
        <f t="shared" si="106"/>
        <v>44.112193200663349</v>
      </c>
      <c r="H348" s="2">
        <f t="shared" si="107"/>
        <v>33.529780367991741</v>
      </c>
      <c r="I348" s="3">
        <v>180000</v>
      </c>
      <c r="J348" s="3">
        <f t="shared" si="108"/>
        <v>238500</v>
      </c>
      <c r="K348" s="3">
        <f t="shared" si="96"/>
        <v>129461.01500000001</v>
      </c>
      <c r="L348" s="2">
        <f t="shared" si="109"/>
        <v>45.718651991614252</v>
      </c>
      <c r="M348" s="3">
        <f t="shared" si="110"/>
        <v>238500</v>
      </c>
      <c r="N348" s="3">
        <f t="shared" si="97"/>
        <v>131995.01500000001</v>
      </c>
      <c r="O348" s="2">
        <f t="shared" si="111"/>
        <v>44.656178197064982</v>
      </c>
      <c r="P348" s="3">
        <v>180000</v>
      </c>
      <c r="Q348" s="3">
        <f t="shared" si="112"/>
        <v>238500</v>
      </c>
      <c r="R348" s="3">
        <f t="shared" si="98"/>
        <v>95261.015000000014</v>
      </c>
      <c r="S348" s="2">
        <f t="shared" si="113"/>
        <v>60.058274633123688</v>
      </c>
    </row>
    <row r="349" spans="1:19">
      <c r="A349" s="3">
        <v>180500</v>
      </c>
      <c r="B349" s="5">
        <f t="shared" si="99"/>
        <v>241870</v>
      </c>
      <c r="C349" s="5">
        <f t="shared" si="94"/>
        <v>132966.89000000001</v>
      </c>
      <c r="D349" s="2">
        <f t="shared" si="104"/>
        <v>45.025472361185756</v>
      </c>
      <c r="E349" s="2">
        <f t="shared" si="105"/>
        <v>35.748079841530462</v>
      </c>
      <c r="F349" s="3">
        <f t="shared" si="95"/>
        <v>135200.89000000001</v>
      </c>
      <c r="G349" s="2">
        <f t="shared" si="106"/>
        <v>44.101835696861947</v>
      </c>
      <c r="H349" s="2">
        <f t="shared" si="107"/>
        <v>33.50503831742526</v>
      </c>
      <c r="I349" s="3">
        <v>180500</v>
      </c>
      <c r="J349" s="3">
        <f t="shared" si="108"/>
        <v>239162.5</v>
      </c>
      <c r="K349" s="3">
        <f t="shared" si="96"/>
        <v>129866.01500000001</v>
      </c>
      <c r="L349" s="2">
        <f t="shared" si="109"/>
        <v>45.699674907228342</v>
      </c>
      <c r="M349" s="3">
        <f t="shared" si="110"/>
        <v>239162.5</v>
      </c>
      <c r="N349" s="3">
        <f t="shared" si="97"/>
        <v>132400.01500000001</v>
      </c>
      <c r="O349" s="2">
        <f t="shared" si="111"/>
        <v>44.6401442533842</v>
      </c>
      <c r="P349" s="3">
        <v>180500</v>
      </c>
      <c r="Q349" s="3">
        <f t="shared" si="112"/>
        <v>239162.5</v>
      </c>
      <c r="R349" s="3">
        <f t="shared" si="98"/>
        <v>95571.015000000014</v>
      </c>
      <c r="S349" s="2">
        <f t="shared" si="113"/>
        <v>60.039297548737778</v>
      </c>
    </row>
    <row r="350" spans="1:19">
      <c r="A350" s="3">
        <v>181000</v>
      </c>
      <c r="B350" s="5">
        <f t="shared" si="99"/>
        <v>242540</v>
      </c>
      <c r="C350" s="5">
        <f t="shared" si="94"/>
        <v>133366.39000000001</v>
      </c>
      <c r="D350" s="2">
        <f t="shared" si="104"/>
        <v>45.012620598664135</v>
      </c>
      <c r="E350" s="2">
        <f t="shared" si="105"/>
        <v>35.71635252330065</v>
      </c>
      <c r="F350" s="3">
        <f t="shared" si="95"/>
        <v>135600.39000000001</v>
      </c>
      <c r="G350" s="2">
        <f t="shared" si="106"/>
        <v>44.091535416838454</v>
      </c>
      <c r="H350" s="2">
        <f t="shared" si="107"/>
        <v>33.480442054775786</v>
      </c>
      <c r="I350" s="3">
        <v>181000</v>
      </c>
      <c r="J350" s="3">
        <f t="shared" si="108"/>
        <v>239825</v>
      </c>
      <c r="K350" s="3">
        <f t="shared" si="96"/>
        <v>130271.01500000001</v>
      </c>
      <c r="L350" s="2">
        <f t="shared" si="109"/>
        <v>45.680802668612522</v>
      </c>
      <c r="M350" s="3">
        <f t="shared" si="110"/>
        <v>239825</v>
      </c>
      <c r="N350" s="3">
        <f t="shared" si="97"/>
        <v>132805.01500000001</v>
      </c>
      <c r="O350" s="2">
        <f t="shared" si="111"/>
        <v>44.624198895027618</v>
      </c>
      <c r="P350" s="3">
        <v>181000</v>
      </c>
      <c r="Q350" s="3">
        <f t="shared" si="112"/>
        <v>239825</v>
      </c>
      <c r="R350" s="3">
        <f t="shared" si="98"/>
        <v>95881.015000000014</v>
      </c>
      <c r="S350" s="2">
        <f t="shared" si="113"/>
        <v>60.020425310121958</v>
      </c>
    </row>
    <row r="351" spans="1:19">
      <c r="A351" s="3">
        <v>181500</v>
      </c>
      <c r="B351" s="5">
        <f t="shared" si="99"/>
        <v>243210</v>
      </c>
      <c r="C351" s="5">
        <f t="shared" si="94"/>
        <v>133765.89000000001</v>
      </c>
      <c r="D351" s="2">
        <f t="shared" si="104"/>
        <v>44.999839644751447</v>
      </c>
      <c r="E351" s="2">
        <f t="shared" si="105"/>
        <v>35.684814716218</v>
      </c>
      <c r="F351" s="3">
        <f t="shared" si="95"/>
        <v>135999.89000000001</v>
      </c>
      <c r="G351" s="2">
        <f t="shared" si="106"/>
        <v>44.081291887669089</v>
      </c>
      <c r="H351" s="2">
        <f t="shared" si="107"/>
        <v>33.455990295286256</v>
      </c>
      <c r="I351" s="3">
        <v>181500</v>
      </c>
      <c r="J351" s="3">
        <f t="shared" si="108"/>
        <v>240487.5</v>
      </c>
      <c r="K351" s="3">
        <f t="shared" si="96"/>
        <v>130676.01500000001</v>
      </c>
      <c r="L351" s="2">
        <f t="shared" si="109"/>
        <v>45.662034409272827</v>
      </c>
      <c r="M351" s="3">
        <f t="shared" si="110"/>
        <v>240487.5</v>
      </c>
      <c r="N351" s="3">
        <f t="shared" si="97"/>
        <v>133210.01500000001</v>
      </c>
      <c r="O351" s="2">
        <f t="shared" si="111"/>
        <v>44.608341389885126</v>
      </c>
      <c r="P351" s="3">
        <v>181500</v>
      </c>
      <c r="Q351" s="3">
        <f t="shared" si="112"/>
        <v>240487.5</v>
      </c>
      <c r="R351" s="3">
        <f t="shared" si="98"/>
        <v>96191.015000000014</v>
      </c>
      <c r="S351" s="2">
        <f t="shared" si="113"/>
        <v>60.001657050782264</v>
      </c>
    </row>
    <row r="352" spans="1:19">
      <c r="A352" s="3">
        <v>182000</v>
      </c>
      <c r="B352" s="5">
        <f t="shared" si="99"/>
        <v>243880</v>
      </c>
      <c r="C352" s="5">
        <f t="shared" si="94"/>
        <v>134165.39000000001</v>
      </c>
      <c r="D352" s="2">
        <f t="shared" si="104"/>
        <v>44.987128915860254</v>
      </c>
      <c r="E352" s="2">
        <f t="shared" si="105"/>
        <v>35.653464727378633</v>
      </c>
      <c r="F352" s="3">
        <f t="shared" si="95"/>
        <v>136399.39000000001</v>
      </c>
      <c r="G352" s="2">
        <f t="shared" si="106"/>
        <v>44.071104641627024</v>
      </c>
      <c r="H352" s="2">
        <f t="shared" si="107"/>
        <v>33.431681769251298</v>
      </c>
      <c r="I352" s="3">
        <v>182000</v>
      </c>
      <c r="J352" s="3">
        <f t="shared" si="108"/>
        <v>241150</v>
      </c>
      <c r="K352" s="3">
        <f t="shared" si="96"/>
        <v>131081.01500000001</v>
      </c>
      <c r="L352" s="2">
        <f t="shared" si="109"/>
        <v>45.643369272237187</v>
      </c>
      <c r="M352" s="3">
        <f t="shared" si="110"/>
        <v>241150</v>
      </c>
      <c r="N352" s="3">
        <f t="shared" si="97"/>
        <v>133615.01500000001</v>
      </c>
      <c r="O352" s="2">
        <f t="shared" si="111"/>
        <v>44.592571013891764</v>
      </c>
      <c r="P352" s="3">
        <v>182000</v>
      </c>
      <c r="Q352" s="3">
        <f t="shared" si="112"/>
        <v>241150</v>
      </c>
      <c r="R352" s="3">
        <f t="shared" si="98"/>
        <v>96501.015000000014</v>
      </c>
      <c r="S352" s="2">
        <f t="shared" si="113"/>
        <v>59.982991913746616</v>
      </c>
    </row>
    <row r="353" spans="1:19">
      <c r="A353" s="3">
        <v>182500</v>
      </c>
      <c r="B353" s="5">
        <f t="shared" si="99"/>
        <v>244550.00000000003</v>
      </c>
      <c r="C353" s="5">
        <f t="shared" si="94"/>
        <v>134564.89000000001</v>
      </c>
      <c r="D353" s="2">
        <f t="shared" si="104"/>
        <v>44.974487834798609</v>
      </c>
      <c r="E353" s="2">
        <f t="shared" si="105"/>
        <v>35.622300883982426</v>
      </c>
      <c r="F353" s="3">
        <f t="shared" si="95"/>
        <v>136798.89000000001</v>
      </c>
      <c r="G353" s="2">
        <f t="shared" si="106"/>
        <v>44.060973216111229</v>
      </c>
      <c r="H353" s="2">
        <f t="shared" si="107"/>
        <v>33.407515221797475</v>
      </c>
      <c r="I353" s="3">
        <v>182500</v>
      </c>
      <c r="J353" s="3">
        <f t="shared" si="108"/>
        <v>241812.5</v>
      </c>
      <c r="K353" s="3">
        <f t="shared" si="96"/>
        <v>131486.01500000001</v>
      </c>
      <c r="L353" s="2">
        <f t="shared" si="109"/>
        <v>45.624806409925043</v>
      </c>
      <c r="M353" s="3">
        <f t="shared" si="110"/>
        <v>241812.5</v>
      </c>
      <c r="N353" s="3">
        <f t="shared" si="97"/>
        <v>134020.01500000001</v>
      </c>
      <c r="O353" s="2">
        <f t="shared" si="111"/>
        <v>44.576887050917549</v>
      </c>
      <c r="P353" s="3">
        <v>182500</v>
      </c>
      <c r="Q353" s="3">
        <f t="shared" si="112"/>
        <v>241812.5</v>
      </c>
      <c r="R353" s="3">
        <f t="shared" si="98"/>
        <v>96811.015000000014</v>
      </c>
      <c r="S353" s="2">
        <f t="shared" si="113"/>
        <v>59.964429051434479</v>
      </c>
    </row>
    <row r="354" spans="1:19">
      <c r="A354" s="3">
        <v>183000</v>
      </c>
      <c r="B354" s="5">
        <f t="shared" si="99"/>
        <v>245220.00000000003</v>
      </c>
      <c r="C354" s="5">
        <f t="shared" si="94"/>
        <v>134964.39000000001</v>
      </c>
      <c r="D354" s="2">
        <f t="shared" si="104"/>
        <v>44.961915830682656</v>
      </c>
      <c r="E354" s="2">
        <f t="shared" si="105"/>
        <v>35.591321533035483</v>
      </c>
      <c r="F354" s="3">
        <f t="shared" si="95"/>
        <v>137198.39000000001</v>
      </c>
      <c r="G354" s="2">
        <f t="shared" si="106"/>
        <v>44.050897153576379</v>
      </c>
      <c r="H354" s="2">
        <f t="shared" si="107"/>
        <v>33.383489412667295</v>
      </c>
      <c r="I354" s="3">
        <v>183000</v>
      </c>
      <c r="J354" s="3">
        <f t="shared" si="108"/>
        <v>242475</v>
      </c>
      <c r="K354" s="3">
        <f t="shared" si="96"/>
        <v>131891.01500000001</v>
      </c>
      <c r="L354" s="2">
        <f t="shared" si="109"/>
        <v>45.606344984018968</v>
      </c>
      <c r="M354" s="3">
        <f t="shared" si="110"/>
        <v>242475</v>
      </c>
      <c r="N354" s="3">
        <f t="shared" si="97"/>
        <v>134425.01500000001</v>
      </c>
      <c r="O354" s="2">
        <f t="shared" si="111"/>
        <v>44.561288792659035</v>
      </c>
      <c r="P354" s="3">
        <v>183000</v>
      </c>
      <c r="Q354" s="3">
        <f t="shared" si="112"/>
        <v>242475</v>
      </c>
      <c r="R354" s="3">
        <f t="shared" si="98"/>
        <v>97121.015000000014</v>
      </c>
      <c r="S354" s="2">
        <f t="shared" si="113"/>
        <v>59.945967625528397</v>
      </c>
    </row>
    <row r="355" spans="1:19">
      <c r="A355" s="3">
        <v>183500</v>
      </c>
      <c r="B355" s="5">
        <f t="shared" si="99"/>
        <v>245890.00000000003</v>
      </c>
      <c r="C355" s="5">
        <f t="shared" ref="C355:C388" si="114">A355-(B355*0.15)-(100548*0.065+150822*0.045)+2070</f>
        <v>135363.89000000001</v>
      </c>
      <c r="D355" s="2">
        <f t="shared" si="104"/>
        <v>44.949412338850706</v>
      </c>
      <c r="E355" s="2">
        <f t="shared" si="105"/>
        <v>35.560525041057836</v>
      </c>
      <c r="F355" s="3">
        <f t="shared" ref="F355:F387" si="115">A355-(B355*0.15)-(100548*0.065+150822*0.045)+2070+2*1117</f>
        <v>137597.89000000001</v>
      </c>
      <c r="G355" s="2">
        <f t="shared" si="106"/>
        <v>44.040876001464071</v>
      </c>
      <c r="H355" s="2">
        <f t="shared" si="107"/>
        <v>33.359603116007072</v>
      </c>
      <c r="I355" s="3">
        <v>183500</v>
      </c>
      <c r="J355" s="3">
        <f t="shared" si="108"/>
        <v>243137.5</v>
      </c>
      <c r="K355" s="3">
        <f t="shared" ref="K355:K388" si="116">I355-I355*0.19-100547*0.065-150822*0.065</f>
        <v>132296.01500000001</v>
      </c>
      <c r="L355" s="2">
        <f t="shared" si="109"/>
        <v>45.587984165338533</v>
      </c>
      <c r="M355" s="3">
        <f t="shared" si="110"/>
        <v>243137.5</v>
      </c>
      <c r="N355" s="3">
        <f t="shared" ref="N355:N388" si="117">I355-I355*0.19-100547*0.065-150822*0.065+2*1267</f>
        <v>134830.01500000001</v>
      </c>
      <c r="O355" s="2">
        <f t="shared" si="111"/>
        <v>44.545775538532716</v>
      </c>
      <c r="P355" s="3">
        <v>183500</v>
      </c>
      <c r="Q355" s="3">
        <f t="shared" si="112"/>
        <v>243137.5</v>
      </c>
      <c r="R355" s="3">
        <f t="shared" si="98"/>
        <v>97431.015000000014</v>
      </c>
      <c r="S355" s="2">
        <f t="shared" si="113"/>
        <v>59.927606806847969</v>
      </c>
    </row>
    <row r="356" spans="1:19">
      <c r="A356" s="3">
        <v>184000</v>
      </c>
      <c r="B356" s="5">
        <f t="shared" si="99"/>
        <v>246560.00000000003</v>
      </c>
      <c r="C356" s="5">
        <f t="shared" si="114"/>
        <v>135763.39000000001</v>
      </c>
      <c r="D356" s="2">
        <f t="shared" si="104"/>
        <v>44.936976800778716</v>
      </c>
      <c r="E356" s="2">
        <f t="shared" si="105"/>
        <v>35.529909793796385</v>
      </c>
      <c r="F356" s="3">
        <f t="shared" si="115"/>
        <v>137997.39000000001</v>
      </c>
      <c r="G356" s="2">
        <f t="shared" si="106"/>
        <v>44.03090931213498</v>
      </c>
      <c r="H356" s="2">
        <f t="shared" si="107"/>
        <v>33.335855120158421</v>
      </c>
      <c r="I356" s="3">
        <v>184000</v>
      </c>
      <c r="J356" s="3">
        <f t="shared" si="108"/>
        <v>243800</v>
      </c>
      <c r="K356" s="3">
        <f t="shared" si="116"/>
        <v>132701.01500000001</v>
      </c>
      <c r="L356" s="2">
        <f t="shared" si="109"/>
        <v>45.569723133716153</v>
      </c>
      <c r="M356" s="3">
        <f t="shared" si="110"/>
        <v>243800</v>
      </c>
      <c r="N356" s="3">
        <f t="shared" si="117"/>
        <v>135235.01500000001</v>
      </c>
      <c r="O356" s="2">
        <f t="shared" si="111"/>
        <v>44.530346595570137</v>
      </c>
      <c r="P356" s="3">
        <v>184000</v>
      </c>
      <c r="Q356" s="3">
        <f t="shared" si="112"/>
        <v>243800</v>
      </c>
      <c r="R356" s="3">
        <f t="shared" ref="R356:R388" si="118">P356-P356*0.38-100547*0.065-150822*0.065</f>
        <v>97741.015000000014</v>
      </c>
      <c r="S356" s="2">
        <f t="shared" si="113"/>
        <v>59.909345775225589</v>
      </c>
    </row>
    <row r="357" spans="1:19">
      <c r="A357" s="3">
        <v>184500</v>
      </c>
      <c r="B357" s="5">
        <f t="shared" si="99"/>
        <v>247230.00000000003</v>
      </c>
      <c r="C357" s="5">
        <f t="shared" si="114"/>
        <v>136162.89000000001</v>
      </c>
      <c r="D357" s="2">
        <f t="shared" si="104"/>
        <v>44.924608663997091</v>
      </c>
      <c r="E357" s="2">
        <f t="shared" si="105"/>
        <v>35.499474195942803</v>
      </c>
      <c r="F357" s="3">
        <f t="shared" si="115"/>
        <v>138396.89000000001</v>
      </c>
      <c r="G357" s="2">
        <f t="shared" si="106"/>
        <v>44.020996642802253</v>
      </c>
      <c r="H357" s="2">
        <f t="shared" si="107"/>
        <v>33.312244227453363</v>
      </c>
      <c r="I357" s="3">
        <v>184500</v>
      </c>
      <c r="J357" s="3">
        <f t="shared" si="108"/>
        <v>244462.5</v>
      </c>
      <c r="K357" s="3">
        <f t="shared" si="116"/>
        <v>133106.01500000001</v>
      </c>
      <c r="L357" s="2">
        <f t="shared" si="109"/>
        <v>45.551561077874922</v>
      </c>
      <c r="M357" s="3">
        <f t="shared" si="110"/>
        <v>244462.5</v>
      </c>
      <c r="N357" s="3">
        <f t="shared" si="117"/>
        <v>135640.01500000001</v>
      </c>
      <c r="O357" s="2">
        <f t="shared" si="111"/>
        <v>44.515001278314664</v>
      </c>
      <c r="P357" s="3">
        <v>184500</v>
      </c>
      <c r="Q357" s="3">
        <f t="shared" si="112"/>
        <v>244462.5</v>
      </c>
      <c r="R357" s="3">
        <f t="shared" si="118"/>
        <v>98051.015000000014</v>
      </c>
      <c r="S357" s="2">
        <f t="shared" si="113"/>
        <v>59.891183719384358</v>
      </c>
    </row>
    <row r="358" spans="1:19">
      <c r="A358" s="3">
        <v>185000</v>
      </c>
      <c r="B358" s="5">
        <f t="shared" si="99"/>
        <v>247900.00000000003</v>
      </c>
      <c r="C358" s="5">
        <f t="shared" si="114"/>
        <v>136562.39000000001</v>
      </c>
      <c r="D358" s="2">
        <f t="shared" si="104"/>
        <v>44.912307382008876</v>
      </c>
      <c r="E358" s="2">
        <f t="shared" si="105"/>
        <v>35.469216670856433</v>
      </c>
      <c r="F358" s="3">
        <f t="shared" si="115"/>
        <v>138796.39000000001</v>
      </c>
      <c r="G358" s="2">
        <f t="shared" si="106"/>
        <v>44.011137555465915</v>
      </c>
      <c r="H358" s="2">
        <f t="shared" si="107"/>
        <v>33.288769254013005</v>
      </c>
      <c r="I358" s="3">
        <v>185000</v>
      </c>
      <c r="J358" s="3">
        <f t="shared" si="108"/>
        <v>245125</v>
      </c>
      <c r="K358" s="3">
        <f t="shared" si="116"/>
        <v>133511.01500000001</v>
      </c>
      <c r="L358" s="2">
        <f t="shared" si="109"/>
        <v>45.533497195308506</v>
      </c>
      <c r="M358" s="3">
        <f t="shared" si="110"/>
        <v>245125</v>
      </c>
      <c r="N358" s="3">
        <f t="shared" si="117"/>
        <v>136045.01500000001</v>
      </c>
      <c r="O358" s="2">
        <f t="shared" si="111"/>
        <v>44.499738908720033</v>
      </c>
      <c r="P358" s="3">
        <v>185000</v>
      </c>
      <c r="Q358" s="3">
        <f t="shared" si="112"/>
        <v>245125</v>
      </c>
      <c r="R358" s="3">
        <f t="shared" si="118"/>
        <v>98361.015000000014</v>
      </c>
      <c r="S358" s="2">
        <f t="shared" si="113"/>
        <v>59.873119836817942</v>
      </c>
    </row>
    <row r="359" spans="1:19">
      <c r="A359" s="3">
        <v>185500</v>
      </c>
      <c r="B359" s="5">
        <f t="shared" si="99"/>
        <v>248570.00000000003</v>
      </c>
      <c r="C359" s="5">
        <f t="shared" si="114"/>
        <v>136961.89000000001</v>
      </c>
      <c r="D359" s="2">
        <f t="shared" si="104"/>
        <v>44.900072414209276</v>
      </c>
      <c r="E359" s="2">
        <f t="shared" si="105"/>
        <v>35.43913566029206</v>
      </c>
      <c r="F359" s="3">
        <f t="shared" si="115"/>
        <v>139195.89000000001</v>
      </c>
      <c r="G359" s="2">
        <f t="shared" si="106"/>
        <v>44.001331616848368</v>
      </c>
      <c r="H359" s="2">
        <f t="shared" si="107"/>
        <v>33.265429029549637</v>
      </c>
      <c r="I359" s="3">
        <v>185500</v>
      </c>
      <c r="J359" s="3">
        <f t="shared" si="108"/>
        <v>245787.5</v>
      </c>
      <c r="K359" s="3">
        <f t="shared" si="116"/>
        <v>133916.01500000001</v>
      </c>
      <c r="L359" s="2">
        <f t="shared" si="109"/>
        <v>45.51553069216294</v>
      </c>
      <c r="M359" s="3">
        <f t="shared" si="110"/>
        <v>245787.5</v>
      </c>
      <c r="N359" s="3">
        <f t="shared" si="117"/>
        <v>136450.01500000001</v>
      </c>
      <c r="O359" s="2">
        <f t="shared" si="111"/>
        <v>44.484558816050445</v>
      </c>
      <c r="P359" s="3">
        <v>185500</v>
      </c>
      <c r="Q359" s="3">
        <f t="shared" si="112"/>
        <v>245787.5</v>
      </c>
      <c r="R359" s="3">
        <f t="shared" si="118"/>
        <v>98671.015000000014</v>
      </c>
      <c r="S359" s="2">
        <f t="shared" si="113"/>
        <v>59.855153333672376</v>
      </c>
    </row>
    <row r="360" spans="1:19">
      <c r="A360" s="3">
        <v>186000</v>
      </c>
      <c r="B360" s="5">
        <f t="shared" si="99"/>
        <v>249240.00000000003</v>
      </c>
      <c r="C360" s="5">
        <f t="shared" si="114"/>
        <v>137361.39000000001</v>
      </c>
      <c r="D360" s="2">
        <f t="shared" si="104"/>
        <v>44.887903225806454</v>
      </c>
      <c r="E360" s="2">
        <f t="shared" si="105"/>
        <v>35.409229624132351</v>
      </c>
      <c r="F360" s="3">
        <f t="shared" si="115"/>
        <v>139595.39000000001</v>
      </c>
      <c r="G360" s="2">
        <f t="shared" si="106"/>
        <v>43.99157839833093</v>
      </c>
      <c r="H360" s="2">
        <f t="shared" si="107"/>
        <v>33.24222239717227</v>
      </c>
      <c r="I360" s="3">
        <v>186000</v>
      </c>
      <c r="J360" s="3">
        <f t="shared" si="108"/>
        <v>246450</v>
      </c>
      <c r="K360" s="3">
        <f t="shared" si="116"/>
        <v>134321.01500000001</v>
      </c>
      <c r="L360" s="2">
        <f t="shared" si="109"/>
        <v>45.497660783120303</v>
      </c>
      <c r="M360" s="3">
        <f t="shared" si="110"/>
        <v>246450</v>
      </c>
      <c r="N360" s="3">
        <f t="shared" si="117"/>
        <v>136855.01500000001</v>
      </c>
      <c r="O360" s="2">
        <f t="shared" si="111"/>
        <v>44.469460336782305</v>
      </c>
      <c r="P360" s="3">
        <v>186000</v>
      </c>
      <c r="Q360" s="3">
        <f t="shared" si="112"/>
        <v>246450</v>
      </c>
      <c r="R360" s="3">
        <f t="shared" si="118"/>
        <v>98981.015000000014</v>
      </c>
      <c r="S360" s="2">
        <f t="shared" si="113"/>
        <v>59.837283424629739</v>
      </c>
    </row>
    <row r="361" spans="1:19">
      <c r="A361" s="3">
        <v>186500</v>
      </c>
      <c r="B361" s="5">
        <f t="shared" si="99"/>
        <v>249910.00000000003</v>
      </c>
      <c r="C361" s="5">
        <f t="shared" si="114"/>
        <v>137760.89000000001</v>
      </c>
      <c r="D361" s="2">
        <f t="shared" si="104"/>
        <v>44.87579928774359</v>
      </c>
      <c r="E361" s="2">
        <f t="shared" si="105"/>
        <v>35.379497040125088</v>
      </c>
      <c r="F361" s="3">
        <f t="shared" si="115"/>
        <v>139994.89000000001</v>
      </c>
      <c r="G361" s="2">
        <f t="shared" si="106"/>
        <v>43.981877475891324</v>
      </c>
      <c r="H361" s="2">
        <f t="shared" si="107"/>
        <v>33.219148213195481</v>
      </c>
      <c r="I361" s="3">
        <v>186500</v>
      </c>
      <c r="J361" s="3">
        <f t="shared" si="108"/>
        <v>247112.5</v>
      </c>
      <c r="K361" s="3">
        <f t="shared" si="116"/>
        <v>134726.01500000001</v>
      </c>
      <c r="L361" s="2">
        <f t="shared" si="109"/>
        <v>45.479886691284328</v>
      </c>
      <c r="M361" s="3">
        <f t="shared" si="110"/>
        <v>247112.5</v>
      </c>
      <c r="N361" s="3">
        <f t="shared" si="117"/>
        <v>137260.01500000001</v>
      </c>
      <c r="O361" s="2">
        <f t="shared" si="111"/>
        <v>44.454442814507559</v>
      </c>
      <c r="P361" s="3">
        <v>186500</v>
      </c>
      <c r="Q361" s="3">
        <f t="shared" si="112"/>
        <v>247112.5</v>
      </c>
      <c r="R361" s="3">
        <f t="shared" si="118"/>
        <v>99291.015000000014</v>
      </c>
      <c r="S361" s="2">
        <f t="shared" si="113"/>
        <v>59.819509332793764</v>
      </c>
    </row>
    <row r="362" spans="1:19">
      <c r="A362" s="3">
        <v>187000</v>
      </c>
      <c r="B362" s="5">
        <f t="shared" si="99"/>
        <v>250580.00000000003</v>
      </c>
      <c r="C362" s="5">
        <f t="shared" si="114"/>
        <v>138160.39000000001</v>
      </c>
      <c r="D362" s="2">
        <f t="shared" si="104"/>
        <v>44.863760076622242</v>
      </c>
      <c r="E362" s="2">
        <f t="shared" si="105"/>
        <v>35.349936403624788</v>
      </c>
      <c r="F362" s="3">
        <f t="shared" si="115"/>
        <v>140394.39000000001</v>
      </c>
      <c r="G362" s="2">
        <f t="shared" si="106"/>
        <v>43.972228430042307</v>
      </c>
      <c r="H362" s="2">
        <f t="shared" si="107"/>
        <v>33.19620534695153</v>
      </c>
      <c r="I362" s="3">
        <v>187000</v>
      </c>
      <c r="J362" s="3">
        <f t="shared" si="108"/>
        <v>247775</v>
      </c>
      <c r="K362" s="3">
        <f t="shared" si="116"/>
        <v>135131.01500000001</v>
      </c>
      <c r="L362" s="2">
        <f t="shared" si="109"/>
        <v>45.462207648067796</v>
      </c>
      <c r="M362" s="3">
        <f t="shared" si="110"/>
        <v>247775</v>
      </c>
      <c r="N362" s="3">
        <f t="shared" si="117"/>
        <v>137665.01500000001</v>
      </c>
      <c r="O362" s="2">
        <f t="shared" si="111"/>
        <v>44.439505599838554</v>
      </c>
      <c r="P362" s="3">
        <v>187000</v>
      </c>
      <c r="Q362" s="3">
        <f t="shared" si="112"/>
        <v>247775</v>
      </c>
      <c r="R362" s="3">
        <f t="shared" si="118"/>
        <v>99601.015000000014</v>
      </c>
      <c r="S362" s="2">
        <f t="shared" si="113"/>
        <v>59.801830289577232</v>
      </c>
    </row>
    <row r="363" spans="1:19">
      <c r="A363" s="3">
        <v>187500</v>
      </c>
      <c r="B363" s="5">
        <f t="shared" si="99"/>
        <v>251250.00000000003</v>
      </c>
      <c r="C363" s="5">
        <f t="shared" si="114"/>
        <v>138559.89000000001</v>
      </c>
      <c r="D363" s="2">
        <f t="shared" si="104"/>
        <v>44.851785074626868</v>
      </c>
      <c r="E363" s="2">
        <f t="shared" si="105"/>
        <v>35.320546227338937</v>
      </c>
      <c r="F363" s="3">
        <f t="shared" si="115"/>
        <v>140793.89000000001</v>
      </c>
      <c r="G363" s="2">
        <f t="shared" si="106"/>
        <v>43.962630845771145</v>
      </c>
      <c r="H363" s="2">
        <f t="shared" si="107"/>
        <v>33.173392680605659</v>
      </c>
      <c r="I363" s="3">
        <v>187500</v>
      </c>
      <c r="J363" s="3">
        <f t="shared" si="108"/>
        <v>248437.5</v>
      </c>
      <c r="K363" s="3">
        <f t="shared" si="116"/>
        <v>135536.01500000001</v>
      </c>
      <c r="L363" s="2">
        <f t="shared" si="109"/>
        <v>45.444622893081757</v>
      </c>
      <c r="M363" s="3">
        <f t="shared" si="110"/>
        <v>248437.5</v>
      </c>
      <c r="N363" s="3">
        <f t="shared" si="117"/>
        <v>138070.01500000001</v>
      </c>
      <c r="O363" s="2">
        <f t="shared" si="111"/>
        <v>44.42464805031446</v>
      </c>
      <c r="P363" s="3">
        <v>187500</v>
      </c>
      <c r="Q363" s="3">
        <f t="shared" si="112"/>
        <v>248437.5</v>
      </c>
      <c r="R363" s="3">
        <f t="shared" si="118"/>
        <v>99911.015000000014</v>
      </c>
      <c r="S363" s="2">
        <f t="shared" si="113"/>
        <v>59.784245534591186</v>
      </c>
    </row>
    <row r="364" spans="1:19">
      <c r="A364" s="3">
        <v>188000</v>
      </c>
      <c r="B364" s="5">
        <f t="shared" si="99"/>
        <v>251920.00000000003</v>
      </c>
      <c r="C364" s="5">
        <f t="shared" si="114"/>
        <v>138959.39000000001</v>
      </c>
      <c r="D364" s="2">
        <f t="shared" si="104"/>
        <v>44.83987376945062</v>
      </c>
      <c r="E364" s="2">
        <f t="shared" si="105"/>
        <v>35.291325041078537</v>
      </c>
      <c r="F364" s="3">
        <f t="shared" si="115"/>
        <v>141193.39000000001</v>
      </c>
      <c r="G364" s="2">
        <f t="shared" si="106"/>
        <v>43.953084312480151</v>
      </c>
      <c r="H364" s="2">
        <f t="shared" si="107"/>
        <v>33.15070910897456</v>
      </c>
      <c r="I364" s="3">
        <v>188000</v>
      </c>
      <c r="J364" s="3">
        <f t="shared" si="108"/>
        <v>249100</v>
      </c>
      <c r="K364" s="3">
        <f t="shared" si="116"/>
        <v>135941.01500000001</v>
      </c>
      <c r="L364" s="2">
        <f t="shared" si="109"/>
        <v>45.427131674026491</v>
      </c>
      <c r="M364" s="3">
        <f t="shared" si="110"/>
        <v>249100</v>
      </c>
      <c r="N364" s="3">
        <f t="shared" si="117"/>
        <v>138475.01500000001</v>
      </c>
      <c r="O364" s="2">
        <f t="shared" si="111"/>
        <v>44.409869530309109</v>
      </c>
      <c r="P364" s="3">
        <v>188000</v>
      </c>
      <c r="Q364" s="3">
        <f t="shared" si="112"/>
        <v>249100</v>
      </c>
      <c r="R364" s="3">
        <f t="shared" si="118"/>
        <v>100221.01500000001</v>
      </c>
      <c r="S364" s="2">
        <f t="shared" si="113"/>
        <v>59.76675431553592</v>
      </c>
    </row>
    <row r="365" spans="1:19">
      <c r="A365" s="3">
        <v>188500</v>
      </c>
      <c r="B365" s="5">
        <f t="shared" si="99"/>
        <v>252590.00000000003</v>
      </c>
      <c r="C365" s="5">
        <f t="shared" si="114"/>
        <v>139358.89000000001</v>
      </c>
      <c r="D365" s="2">
        <f t="shared" si="104"/>
        <v>44.828025654222259</v>
      </c>
      <c r="E365" s="2">
        <f t="shared" si="105"/>
        <v>35.262271391512932</v>
      </c>
      <c r="F365" s="3">
        <f t="shared" si="115"/>
        <v>141592.89000000001</v>
      </c>
      <c r="G365" s="2">
        <f t="shared" si="106"/>
        <v>43.943588423928105</v>
      </c>
      <c r="H365" s="2">
        <f t="shared" si="107"/>
        <v>33.128153539347906</v>
      </c>
      <c r="I365" s="3">
        <v>188500</v>
      </c>
      <c r="J365" s="3">
        <f t="shared" si="108"/>
        <v>249762.5</v>
      </c>
      <c r="K365" s="3">
        <f t="shared" si="116"/>
        <v>136346.01500000001</v>
      </c>
      <c r="L365" s="2">
        <f t="shared" si="109"/>
        <v>45.409733246584253</v>
      </c>
      <c r="M365" s="3">
        <f t="shared" si="110"/>
        <v>249762.5</v>
      </c>
      <c r="N365" s="3">
        <f t="shared" si="117"/>
        <v>138880.01500000001</v>
      </c>
      <c r="O365" s="2">
        <f t="shared" si="111"/>
        <v>44.39516941094039</v>
      </c>
      <c r="P365" s="3">
        <v>188500</v>
      </c>
      <c r="Q365" s="3">
        <f t="shared" si="112"/>
        <v>249762.5</v>
      </c>
      <c r="R365" s="3">
        <f t="shared" si="118"/>
        <v>100531.01500000001</v>
      </c>
      <c r="S365" s="2">
        <f t="shared" si="113"/>
        <v>59.749355888093682</v>
      </c>
    </row>
    <row r="366" spans="1:19">
      <c r="A366" s="3">
        <v>189000</v>
      </c>
      <c r="B366" s="5">
        <f t="shared" si="99"/>
        <v>253260.00000000003</v>
      </c>
      <c r="C366" s="5">
        <f t="shared" si="114"/>
        <v>139758.39000000001</v>
      </c>
      <c r="D366" s="2">
        <f t="shared" si="104"/>
        <v>44.816240227434257</v>
      </c>
      <c r="E366" s="2">
        <f t="shared" si="105"/>
        <v>35.233383841928905</v>
      </c>
      <c r="F366" s="3">
        <f t="shared" si="115"/>
        <v>141992.39000000001</v>
      </c>
      <c r="G366" s="2">
        <f t="shared" si="106"/>
        <v>43.934142778172628</v>
      </c>
      <c r="H366" s="2">
        <f t="shared" si="107"/>
        <v>33.105724891312825</v>
      </c>
      <c r="I366" s="3">
        <v>189000</v>
      </c>
      <c r="J366" s="3">
        <f t="shared" si="108"/>
        <v>250425</v>
      </c>
      <c r="K366" s="3">
        <f t="shared" si="116"/>
        <v>136751.01500000001</v>
      </c>
      <c r="L366" s="2">
        <f t="shared" si="109"/>
        <v>45.392426874313664</v>
      </c>
      <c r="M366" s="3">
        <f t="shared" si="110"/>
        <v>250425</v>
      </c>
      <c r="N366" s="3">
        <f t="shared" si="117"/>
        <v>139285.01500000001</v>
      </c>
      <c r="O366" s="2">
        <f t="shared" si="111"/>
        <v>44.380547069981027</v>
      </c>
      <c r="P366" s="3">
        <v>189000</v>
      </c>
      <c r="Q366" s="3">
        <f t="shared" si="112"/>
        <v>250425</v>
      </c>
      <c r="R366" s="3">
        <f t="shared" si="118"/>
        <v>100841.01500000001</v>
      </c>
      <c r="S366" s="2">
        <f t="shared" si="113"/>
        <v>59.732049515823093</v>
      </c>
    </row>
    <row r="367" spans="1:19">
      <c r="A367" s="3">
        <v>189500</v>
      </c>
      <c r="B367" s="5">
        <f t="shared" si="99"/>
        <v>253930.00000000003</v>
      </c>
      <c r="C367" s="5">
        <f t="shared" si="114"/>
        <v>140157.89000000001</v>
      </c>
      <c r="D367" s="2">
        <f t="shared" si="104"/>
        <v>44.804516992872053</v>
      </c>
      <c r="E367" s="2">
        <f t="shared" si="105"/>
        <v>35.204660971993782</v>
      </c>
      <c r="F367" s="3">
        <f t="shared" si="115"/>
        <v>142391.89000000001</v>
      </c>
      <c r="G367" s="2">
        <f t="shared" si="106"/>
        <v>43.924746977513493</v>
      </c>
      <c r="H367" s="2">
        <f t="shared" si="107"/>
        <v>33.083422096581472</v>
      </c>
      <c r="I367" s="3">
        <v>189500</v>
      </c>
      <c r="J367" s="3">
        <f t="shared" si="108"/>
        <v>251087.5</v>
      </c>
      <c r="K367" s="3">
        <f t="shared" si="116"/>
        <v>137156.01500000001</v>
      </c>
      <c r="L367" s="2">
        <f t="shared" si="109"/>
        <v>45.375211828545822</v>
      </c>
      <c r="M367" s="3">
        <f t="shared" si="110"/>
        <v>251087.5</v>
      </c>
      <c r="N367" s="3">
        <f t="shared" si="117"/>
        <v>139690.01500000001</v>
      </c>
      <c r="O367" s="2">
        <f t="shared" si="111"/>
        <v>44.366001891770793</v>
      </c>
      <c r="P367" s="3">
        <v>189500</v>
      </c>
      <c r="Q367" s="3">
        <f t="shared" si="112"/>
        <v>251087.5</v>
      </c>
      <c r="R367" s="3">
        <f t="shared" si="118"/>
        <v>101151.01500000001</v>
      </c>
      <c r="S367" s="2">
        <f t="shared" si="113"/>
        <v>59.714834470055258</v>
      </c>
    </row>
    <row r="368" spans="1:19">
      <c r="A368" s="3">
        <v>190000</v>
      </c>
      <c r="B368" s="5">
        <f t="shared" si="99"/>
        <v>254600.00000000003</v>
      </c>
      <c r="C368" s="5">
        <f t="shared" si="114"/>
        <v>140557.39000000001</v>
      </c>
      <c r="D368" s="2">
        <f t="shared" si="104"/>
        <v>44.792855459544384</v>
      </c>
      <c r="E368" s="2">
        <f t="shared" si="105"/>
        <v>35.17610137752272</v>
      </c>
      <c r="F368" s="3">
        <f t="shared" si="115"/>
        <v>142791.39000000001</v>
      </c>
      <c r="G368" s="2">
        <f t="shared" si="106"/>
        <v>43.915400628436764</v>
      </c>
      <c r="H368" s="2">
        <f t="shared" si="107"/>
        <v>33.061244098821355</v>
      </c>
      <c r="I368" s="3">
        <v>190000</v>
      </c>
      <c r="J368" s="3">
        <f t="shared" si="108"/>
        <v>251750</v>
      </c>
      <c r="K368" s="3">
        <f t="shared" si="116"/>
        <v>137561.01500000001</v>
      </c>
      <c r="L368" s="2">
        <f t="shared" si="109"/>
        <v>45.358087388282023</v>
      </c>
      <c r="M368" s="3">
        <f t="shared" si="110"/>
        <v>251750</v>
      </c>
      <c r="N368" s="3">
        <f t="shared" si="117"/>
        <v>140095.01500000001</v>
      </c>
      <c r="O368" s="2">
        <f t="shared" si="111"/>
        <v>44.35153326713008</v>
      </c>
      <c r="P368" s="3">
        <v>190000</v>
      </c>
      <c r="Q368" s="3">
        <f t="shared" si="112"/>
        <v>251750</v>
      </c>
      <c r="R368" s="3">
        <f t="shared" si="118"/>
        <v>101461.01500000001</v>
      </c>
      <c r="S368" s="2">
        <f t="shared" si="113"/>
        <v>59.697710029791452</v>
      </c>
    </row>
    <row r="369" spans="1:19">
      <c r="A369" s="3">
        <v>190500</v>
      </c>
      <c r="B369" s="5">
        <f t="shared" si="99"/>
        <v>255270.00000000003</v>
      </c>
      <c r="C369" s="5">
        <f t="shared" si="114"/>
        <v>140956.89000000001</v>
      </c>
      <c r="D369" s="2">
        <f t="shared" si="104"/>
        <v>44.781255141614764</v>
      </c>
      <c r="E369" s="2">
        <f t="shared" si="105"/>
        <v>35.147703670249811</v>
      </c>
      <c r="F369" s="3">
        <f t="shared" si="115"/>
        <v>143190.89000000001</v>
      </c>
      <c r="G369" s="2">
        <f t="shared" si="106"/>
        <v>43.906103341559913</v>
      </c>
      <c r="H369" s="2">
        <f t="shared" si="107"/>
        <v>33.039189853488573</v>
      </c>
      <c r="I369" s="3">
        <v>190500</v>
      </c>
      <c r="J369" s="3">
        <f t="shared" si="108"/>
        <v>252412.5</v>
      </c>
      <c r="K369" s="3">
        <f t="shared" si="116"/>
        <v>137966.01500000001</v>
      </c>
      <c r="L369" s="2">
        <f t="shared" si="109"/>
        <v>45.341052840093091</v>
      </c>
      <c r="M369" s="3">
        <f t="shared" si="110"/>
        <v>252412.5</v>
      </c>
      <c r="N369" s="3">
        <f t="shared" si="117"/>
        <v>140500.01500000001</v>
      </c>
      <c r="O369" s="2">
        <f t="shared" si="111"/>
        <v>44.337140593274896</v>
      </c>
      <c r="P369" s="3">
        <v>190500</v>
      </c>
      <c r="Q369" s="3">
        <f t="shared" si="112"/>
        <v>252412.5</v>
      </c>
      <c r="R369" s="3">
        <f t="shared" si="118"/>
        <v>101771.01500000001</v>
      </c>
      <c r="S369" s="2">
        <f t="shared" si="113"/>
        <v>59.680675481602528</v>
      </c>
    </row>
    <row r="370" spans="1:19">
      <c r="A370" s="3">
        <v>191000</v>
      </c>
      <c r="B370" s="5">
        <f t="shared" si="99"/>
        <v>255940.00000000003</v>
      </c>
      <c r="C370" s="5">
        <f t="shared" si="114"/>
        <v>141356.39000000001</v>
      </c>
      <c r="D370" s="2">
        <f t="shared" si="104"/>
        <v>44.769715558333985</v>
      </c>
      <c r="E370" s="2">
        <f t="shared" si="105"/>
        <v>35.119466477603154</v>
      </c>
      <c r="F370" s="3">
        <f t="shared" si="115"/>
        <v>143590.39000000001</v>
      </c>
      <c r="G370" s="2">
        <f t="shared" si="106"/>
        <v>43.896854731577719</v>
      </c>
      <c r="H370" s="2">
        <f t="shared" si="107"/>
        <v>33.017258327663832</v>
      </c>
      <c r="I370" s="3">
        <v>191000</v>
      </c>
      <c r="J370" s="3">
        <f t="shared" si="108"/>
        <v>253075</v>
      </c>
      <c r="K370" s="3">
        <f t="shared" si="116"/>
        <v>138371.01500000001</v>
      </c>
      <c r="L370" s="2">
        <f t="shared" si="109"/>
        <v>45.324107478020345</v>
      </c>
      <c r="M370" s="3">
        <f t="shared" si="110"/>
        <v>253075</v>
      </c>
      <c r="N370" s="3">
        <f t="shared" si="117"/>
        <v>140905.01500000001</v>
      </c>
      <c r="O370" s="2">
        <f t="shared" si="111"/>
        <v>44.322823273733079</v>
      </c>
      <c r="P370" s="3">
        <v>191000</v>
      </c>
      <c r="Q370" s="3">
        <f t="shared" si="112"/>
        <v>253075</v>
      </c>
      <c r="R370" s="3">
        <f t="shared" si="118"/>
        <v>102081.01500000001</v>
      </c>
      <c r="S370" s="2">
        <f t="shared" si="113"/>
        <v>59.663730119529781</v>
      </c>
    </row>
    <row r="371" spans="1:19">
      <c r="A371" s="3">
        <v>191500</v>
      </c>
      <c r="B371" s="5">
        <f t="shared" si="99"/>
        <v>256610.00000000003</v>
      </c>
      <c r="C371" s="5">
        <f t="shared" si="114"/>
        <v>141755.89000000001</v>
      </c>
      <c r="D371" s="2">
        <f t="shared" si="104"/>
        <v>44.758236233973733</v>
      </c>
      <c r="E371" s="2">
        <f t="shared" si="105"/>
        <v>35.091388442483748</v>
      </c>
      <c r="F371" s="3">
        <f t="shared" si="115"/>
        <v>143989.89000000001</v>
      </c>
      <c r="G371" s="2">
        <f t="shared" si="106"/>
        <v>43.887654417208992</v>
      </c>
      <c r="H371" s="2">
        <f t="shared" si="107"/>
        <v>32.995448499891197</v>
      </c>
      <c r="I371" s="3">
        <v>191500</v>
      </c>
      <c r="J371" s="3">
        <f t="shared" si="108"/>
        <v>253737.5</v>
      </c>
      <c r="K371" s="3">
        <f t="shared" si="116"/>
        <v>138776.01500000001</v>
      </c>
      <c r="L371" s="2">
        <f t="shared" si="109"/>
        <v>45.307250603477996</v>
      </c>
      <c r="M371" s="3">
        <f t="shared" si="110"/>
        <v>253737.5</v>
      </c>
      <c r="N371" s="3">
        <f t="shared" si="117"/>
        <v>141310.01500000001</v>
      </c>
      <c r="O371" s="2">
        <f t="shared" si="111"/>
        <v>44.308580718261972</v>
      </c>
      <c r="P371" s="3">
        <v>191500</v>
      </c>
      <c r="Q371" s="3">
        <f t="shared" si="112"/>
        <v>253737.5</v>
      </c>
      <c r="R371" s="3">
        <f t="shared" si="118"/>
        <v>102391.01500000001</v>
      </c>
      <c r="S371" s="2">
        <f t="shared" si="113"/>
        <v>59.646873244987432</v>
      </c>
    </row>
    <row r="372" spans="1:19">
      <c r="A372" s="3">
        <v>192000</v>
      </c>
      <c r="B372" s="5">
        <f t="shared" si="99"/>
        <v>257280.00000000003</v>
      </c>
      <c r="C372" s="5">
        <f t="shared" si="114"/>
        <v>142155.39000000001</v>
      </c>
      <c r="D372" s="2">
        <f t="shared" si="104"/>
        <v>44.74681669776119</v>
      </c>
      <c r="E372" s="2">
        <f t="shared" si="105"/>
        <v>35.063468223048019</v>
      </c>
      <c r="F372" s="3">
        <f t="shared" si="115"/>
        <v>144389.39000000001</v>
      </c>
      <c r="G372" s="2">
        <f t="shared" si="106"/>
        <v>43.878502021144278</v>
      </c>
      <c r="H372" s="2">
        <f t="shared" si="107"/>
        <v>32.973759360019443</v>
      </c>
      <c r="I372" s="3">
        <v>192000</v>
      </c>
      <c r="J372" s="3">
        <f t="shared" si="108"/>
        <v>254400</v>
      </c>
      <c r="K372" s="3">
        <f t="shared" si="116"/>
        <v>139181.01500000001</v>
      </c>
      <c r="L372" s="2">
        <f t="shared" si="109"/>
        <v>45.290481525157226</v>
      </c>
      <c r="M372" s="3">
        <f t="shared" si="110"/>
        <v>254400</v>
      </c>
      <c r="N372" s="3">
        <f t="shared" si="117"/>
        <v>141715.01500000001</v>
      </c>
      <c r="O372" s="2">
        <f t="shared" si="111"/>
        <v>44.294412342767295</v>
      </c>
      <c r="P372" s="3">
        <v>192000</v>
      </c>
      <c r="Q372" s="3">
        <f t="shared" si="112"/>
        <v>254400</v>
      </c>
      <c r="R372" s="3">
        <f t="shared" si="118"/>
        <v>102701.01500000001</v>
      </c>
      <c r="S372" s="2">
        <f t="shared" si="113"/>
        <v>59.630104166666662</v>
      </c>
    </row>
    <row r="373" spans="1:19">
      <c r="A373" s="3">
        <v>192500</v>
      </c>
      <c r="B373" s="5">
        <f t="shared" si="99"/>
        <v>257950.00000000003</v>
      </c>
      <c r="C373" s="5">
        <f t="shared" si="114"/>
        <v>142554.89000000001</v>
      </c>
      <c r="D373" s="2">
        <f t="shared" si="104"/>
        <v>44.735456483814694</v>
      </c>
      <c r="E373" s="2">
        <f t="shared" si="105"/>
        <v>35.035704492494069</v>
      </c>
      <c r="F373" s="3">
        <f t="shared" si="115"/>
        <v>144788.89000000001</v>
      </c>
      <c r="G373" s="2">
        <f t="shared" si="106"/>
        <v>43.869397169994187</v>
      </c>
      <c r="H373" s="2">
        <f t="shared" si="107"/>
        <v>32.95218990904619</v>
      </c>
      <c r="I373" s="3">
        <v>192500</v>
      </c>
      <c r="J373" s="3">
        <f t="shared" si="108"/>
        <v>255062.5</v>
      </c>
      <c r="K373" s="3">
        <f t="shared" si="116"/>
        <v>139586.01500000001</v>
      </c>
      <c r="L373" s="2">
        <f t="shared" si="109"/>
        <v>45.273799558931628</v>
      </c>
      <c r="M373" s="3">
        <f t="shared" si="110"/>
        <v>255062.5</v>
      </c>
      <c r="N373" s="3">
        <f t="shared" si="117"/>
        <v>142120.01500000001</v>
      </c>
      <c r="O373" s="2">
        <f t="shared" si="111"/>
        <v>44.280317569223229</v>
      </c>
      <c r="P373" s="3">
        <v>192500</v>
      </c>
      <c r="Q373" s="3">
        <f t="shared" si="112"/>
        <v>255062.5</v>
      </c>
      <c r="R373" s="3">
        <f t="shared" si="118"/>
        <v>103011.01500000001</v>
      </c>
      <c r="S373" s="2">
        <f t="shared" si="113"/>
        <v>59.613422200441057</v>
      </c>
    </row>
    <row r="374" spans="1:19">
      <c r="A374" s="3">
        <v>193000</v>
      </c>
      <c r="B374" s="5">
        <f t="shared" si="99"/>
        <v>258620.00000000003</v>
      </c>
      <c r="C374" s="5">
        <f t="shared" si="114"/>
        <v>142954.39000000001</v>
      </c>
      <c r="D374" s="2">
        <f t="shared" si="104"/>
        <v>44.724155131080352</v>
      </c>
      <c r="E374" s="2">
        <f t="shared" si="105"/>
        <v>35.008095938851532</v>
      </c>
      <c r="F374" s="3">
        <f t="shared" si="115"/>
        <v>145188.39000000001</v>
      </c>
      <c r="G374" s="2">
        <f t="shared" si="106"/>
        <v>43.860339494238652</v>
      </c>
      <c r="H374" s="2">
        <f t="shared" si="107"/>
        <v>32.930739158964414</v>
      </c>
      <c r="I374" s="3">
        <v>193000</v>
      </c>
      <c r="J374" s="3">
        <f t="shared" si="108"/>
        <v>255725</v>
      </c>
      <c r="K374" s="3">
        <f t="shared" si="116"/>
        <v>139991.01500000001</v>
      </c>
      <c r="L374" s="2">
        <f t="shared" si="109"/>
        <v>45.257204027764189</v>
      </c>
      <c r="M374" s="3">
        <f t="shared" si="110"/>
        <v>255725</v>
      </c>
      <c r="N374" s="3">
        <f t="shared" si="117"/>
        <v>142525.01500000001</v>
      </c>
      <c r="O374" s="2">
        <f t="shared" si="111"/>
        <v>44.266295825593893</v>
      </c>
      <c r="P374" s="3">
        <v>193000</v>
      </c>
      <c r="Q374" s="3">
        <f t="shared" si="112"/>
        <v>255725</v>
      </c>
      <c r="R374" s="3">
        <f t="shared" si="118"/>
        <v>103321.01500000001</v>
      </c>
      <c r="S374" s="2">
        <f t="shared" si="113"/>
        <v>59.596826669273625</v>
      </c>
    </row>
    <row r="375" spans="1:19">
      <c r="A375" s="3">
        <v>193500</v>
      </c>
      <c r="B375" s="5">
        <f t="shared" si="99"/>
        <v>259290.00000000003</v>
      </c>
      <c r="C375" s="5">
        <f t="shared" si="114"/>
        <v>143353.89000000001</v>
      </c>
      <c r="D375" s="2">
        <f t="shared" si="104"/>
        <v>44.712912183269701</v>
      </c>
      <c r="E375" s="2">
        <f t="shared" si="105"/>
        <v>34.980641264774874</v>
      </c>
      <c r="F375" s="3">
        <f t="shared" si="115"/>
        <v>145587.89000000001</v>
      </c>
      <c r="G375" s="2">
        <f t="shared" si="106"/>
        <v>43.851328628176944</v>
      </c>
      <c r="H375" s="2">
        <f t="shared" si="107"/>
        <v>32.9094061326117</v>
      </c>
      <c r="I375" s="3">
        <v>193500</v>
      </c>
      <c r="J375" s="3">
        <f t="shared" si="108"/>
        <v>256387.5</v>
      </c>
      <c r="K375" s="3">
        <f t="shared" si="116"/>
        <v>140396.01500000001</v>
      </c>
      <c r="L375" s="2">
        <f t="shared" si="109"/>
        <v>45.240694261615708</v>
      </c>
      <c r="M375" s="3">
        <f t="shared" si="110"/>
        <v>256387.5</v>
      </c>
      <c r="N375" s="3">
        <f t="shared" si="117"/>
        <v>142930.01500000001</v>
      </c>
      <c r="O375" s="2">
        <f t="shared" si="111"/>
        <v>44.252346545755934</v>
      </c>
      <c r="P375" s="3">
        <v>193500</v>
      </c>
      <c r="Q375" s="3">
        <f t="shared" si="112"/>
        <v>256387.5</v>
      </c>
      <c r="R375" s="3">
        <f t="shared" si="118"/>
        <v>103631.01500000001</v>
      </c>
      <c r="S375" s="2">
        <f t="shared" si="113"/>
        <v>59.580316903125151</v>
      </c>
    </row>
    <row r="376" spans="1:19">
      <c r="A376" s="3">
        <v>194000</v>
      </c>
      <c r="B376" s="5">
        <f t="shared" si="99"/>
        <v>259960.00000000003</v>
      </c>
      <c r="C376" s="5">
        <f t="shared" si="114"/>
        <v>143753.39000000001</v>
      </c>
      <c r="D376" s="2">
        <f t="shared" si="104"/>
        <v>44.70172718879828</v>
      </c>
      <c r="E376" s="2">
        <f t="shared" si="105"/>
        <v>34.953339187340191</v>
      </c>
      <c r="F376" s="3">
        <f t="shared" si="115"/>
        <v>145987.39000000001</v>
      </c>
      <c r="G376" s="2">
        <f t="shared" si="106"/>
        <v>43.84236420987844</v>
      </c>
      <c r="H376" s="2">
        <f t="shared" si="107"/>
        <v>32.88818986352176</v>
      </c>
      <c r="I376" s="3">
        <v>194000</v>
      </c>
      <c r="J376" s="3">
        <f t="shared" si="108"/>
        <v>257050</v>
      </c>
      <c r="K376" s="3">
        <f t="shared" si="116"/>
        <v>140801.01500000001</v>
      </c>
      <c r="L376" s="2">
        <f t="shared" si="109"/>
        <v>45.224269597354592</v>
      </c>
      <c r="M376" s="3">
        <f t="shared" si="110"/>
        <v>257050</v>
      </c>
      <c r="N376" s="3">
        <f t="shared" si="117"/>
        <v>143335.01500000001</v>
      </c>
      <c r="O376" s="2">
        <f t="shared" si="111"/>
        <v>44.238469169422281</v>
      </c>
      <c r="P376" s="3">
        <v>194000</v>
      </c>
      <c r="Q376" s="3">
        <f t="shared" si="112"/>
        <v>257050</v>
      </c>
      <c r="R376" s="3">
        <f t="shared" si="118"/>
        <v>103941.01500000001</v>
      </c>
      <c r="S376" s="2">
        <f t="shared" si="113"/>
        <v>59.563892238864028</v>
      </c>
    </row>
    <row r="377" spans="1:19">
      <c r="A377" s="3">
        <v>194500</v>
      </c>
      <c r="B377" s="5">
        <f t="shared" si="99"/>
        <v>260630.00000000003</v>
      </c>
      <c r="C377" s="5">
        <f t="shared" si="114"/>
        <v>144152.89000000001</v>
      </c>
      <c r="D377" s="2">
        <f t="shared" si="104"/>
        <v>44.690599700725166</v>
      </c>
      <c r="E377" s="2">
        <f t="shared" si="105"/>
        <v>34.92618843784539</v>
      </c>
      <c r="F377" s="3">
        <f t="shared" si="115"/>
        <v>146386.89000000001</v>
      </c>
      <c r="G377" s="2">
        <f t="shared" si="106"/>
        <v>43.833445881134175</v>
      </c>
      <c r="H377" s="2">
        <f t="shared" si="107"/>
        <v>32.867089395778528</v>
      </c>
      <c r="I377" s="3">
        <v>194500</v>
      </c>
      <c r="J377" s="3">
        <f t="shared" si="108"/>
        <v>257712.5</v>
      </c>
      <c r="K377" s="3">
        <f t="shared" si="116"/>
        <v>141206.01500000001</v>
      </c>
      <c r="L377" s="2">
        <f t="shared" si="109"/>
        <v>45.207929378668084</v>
      </c>
      <c r="M377" s="3">
        <f t="shared" si="110"/>
        <v>257712.5</v>
      </c>
      <c r="N377" s="3">
        <f t="shared" si="117"/>
        <v>143740.01500000001</v>
      </c>
      <c r="O377" s="2">
        <f t="shared" si="111"/>
        <v>44.224663142067222</v>
      </c>
      <c r="P377" s="3">
        <v>194500</v>
      </c>
      <c r="Q377" s="3">
        <f t="shared" si="112"/>
        <v>257712.5</v>
      </c>
      <c r="R377" s="3">
        <f t="shared" si="118"/>
        <v>104251.01500000001</v>
      </c>
      <c r="S377" s="2">
        <f t="shared" si="113"/>
        <v>59.54755202017752</v>
      </c>
    </row>
    <row r="378" spans="1:19">
      <c r="A378" s="3">
        <v>195000</v>
      </c>
      <c r="B378" s="5">
        <f t="shared" si="99"/>
        <v>261300.00000000003</v>
      </c>
      <c r="C378" s="5">
        <f t="shared" si="114"/>
        <v>144552.39000000001</v>
      </c>
      <c r="D378" s="2">
        <f t="shared" si="104"/>
        <v>44.679529276693458</v>
      </c>
      <c r="E378" s="2">
        <f t="shared" si="105"/>
        <v>34.899187761613618</v>
      </c>
      <c r="F378" s="3">
        <f t="shared" si="115"/>
        <v>146786.39000000001</v>
      </c>
      <c r="G378" s="2">
        <f t="shared" si="106"/>
        <v>43.824573287409109</v>
      </c>
      <c r="H378" s="2">
        <f t="shared" si="107"/>
        <v>32.846103783872593</v>
      </c>
      <c r="I378" s="3">
        <v>195000</v>
      </c>
      <c r="J378" s="3">
        <f t="shared" si="108"/>
        <v>258375</v>
      </c>
      <c r="K378" s="3">
        <f t="shared" si="116"/>
        <v>141611.01500000001</v>
      </c>
      <c r="L378" s="2">
        <f t="shared" si="109"/>
        <v>45.191672955974838</v>
      </c>
      <c r="M378" s="3">
        <f t="shared" si="110"/>
        <v>258375</v>
      </c>
      <c r="N378" s="3">
        <f t="shared" si="117"/>
        <v>144145.01500000001</v>
      </c>
      <c r="O378" s="2">
        <f t="shared" si="111"/>
        <v>44.210927914852441</v>
      </c>
      <c r="P378" s="3">
        <v>195000</v>
      </c>
      <c r="Q378" s="3">
        <f t="shared" si="112"/>
        <v>258375</v>
      </c>
      <c r="R378" s="3">
        <f t="shared" si="118"/>
        <v>104561.01500000001</v>
      </c>
      <c r="S378" s="2">
        <f t="shared" si="113"/>
        <v>59.531295597484267</v>
      </c>
    </row>
    <row r="379" spans="1:19">
      <c r="A379" s="3">
        <v>195500</v>
      </c>
      <c r="B379" s="5">
        <f t="shared" si="99"/>
        <v>261970.00000000003</v>
      </c>
      <c r="C379" s="5">
        <f t="shared" si="114"/>
        <v>144951.89000000001</v>
      </c>
      <c r="D379" s="2">
        <f t="shared" si="104"/>
        <v>44.668515478871626</v>
      </c>
      <c r="E379" s="2">
        <f t="shared" si="105"/>
        <v>34.872335917800022</v>
      </c>
      <c r="F379" s="3">
        <f t="shared" si="115"/>
        <v>147185.89000000001</v>
      </c>
      <c r="G379" s="2">
        <f t="shared" si="106"/>
        <v>43.815746077795168</v>
      </c>
      <c r="H379" s="2">
        <f t="shared" si="107"/>
        <v>32.825232092559951</v>
      </c>
      <c r="I379" s="3">
        <v>195500</v>
      </c>
      <c r="J379" s="3">
        <f t="shared" si="108"/>
        <v>259037.5</v>
      </c>
      <c r="K379" s="3">
        <f t="shared" si="116"/>
        <v>142016.01500000001</v>
      </c>
      <c r="L379" s="2">
        <f t="shared" si="109"/>
        <v>45.175499686338846</v>
      </c>
      <c r="M379" s="3">
        <f t="shared" si="110"/>
        <v>259037.5</v>
      </c>
      <c r="N379" s="3">
        <f t="shared" si="117"/>
        <v>144550.01500000001</v>
      </c>
      <c r="O379" s="2">
        <f t="shared" si="111"/>
        <v>44.197262944554353</v>
      </c>
      <c r="P379" s="3">
        <v>195500</v>
      </c>
      <c r="Q379" s="3">
        <f t="shared" si="112"/>
        <v>259037.5</v>
      </c>
      <c r="R379" s="3">
        <f t="shared" si="118"/>
        <v>104871.01500000001</v>
      </c>
      <c r="S379" s="2">
        <f t="shared" si="113"/>
        <v>59.515122327848282</v>
      </c>
    </row>
    <row r="380" spans="1:19">
      <c r="A380" s="3">
        <v>196000</v>
      </c>
      <c r="B380" s="5">
        <f t="shared" si="99"/>
        <v>262640</v>
      </c>
      <c r="C380" s="5">
        <f t="shared" si="114"/>
        <v>145351.39000000001</v>
      </c>
      <c r="D380" s="2">
        <f t="shared" si="104"/>
        <v>44.657557873895819</v>
      </c>
      <c r="E380" s="2">
        <f t="shared" si="105"/>
        <v>34.845631679201681</v>
      </c>
      <c r="F380" s="3">
        <f t="shared" si="115"/>
        <v>147585.39000000001</v>
      </c>
      <c r="G380" s="2">
        <f t="shared" si="106"/>
        <v>43.806963904964967</v>
      </c>
      <c r="H380" s="2">
        <f t="shared" si="107"/>
        <v>32.804473396723068</v>
      </c>
      <c r="I380" s="3">
        <v>196000</v>
      </c>
      <c r="J380" s="3">
        <f t="shared" si="108"/>
        <v>259700</v>
      </c>
      <c r="K380" s="3">
        <f t="shared" si="116"/>
        <v>142421.01500000001</v>
      </c>
      <c r="L380" s="2">
        <f t="shared" si="109"/>
        <v>45.159408933384668</v>
      </c>
      <c r="M380" s="3">
        <f t="shared" si="110"/>
        <v>259700</v>
      </c>
      <c r="N380" s="3">
        <f t="shared" si="117"/>
        <v>144955.01500000001</v>
      </c>
      <c r="O380" s="2">
        <f t="shared" si="111"/>
        <v>44.183667693492481</v>
      </c>
      <c r="P380" s="3">
        <v>196000</v>
      </c>
      <c r="Q380" s="3">
        <f t="shared" si="112"/>
        <v>259700</v>
      </c>
      <c r="R380" s="3">
        <f t="shared" si="118"/>
        <v>105181.01500000001</v>
      </c>
      <c r="S380" s="2">
        <f t="shared" si="113"/>
        <v>59.499031574894104</v>
      </c>
    </row>
    <row r="381" spans="1:19">
      <c r="A381" s="3">
        <v>196500</v>
      </c>
      <c r="B381" s="5">
        <f t="shared" si="99"/>
        <v>263310</v>
      </c>
      <c r="C381" s="5">
        <f t="shared" si="114"/>
        <v>145750.89000000001</v>
      </c>
      <c r="D381" s="2">
        <f t="shared" si="104"/>
        <v>44.646656032813034</v>
      </c>
      <c r="E381" s="2">
        <f t="shared" si="105"/>
        <v>34.819073832070586</v>
      </c>
      <c r="F381" s="3">
        <f t="shared" si="115"/>
        <v>147984.89000000001</v>
      </c>
      <c r="G381" s="2">
        <f t="shared" si="106"/>
        <v>43.798226425126273</v>
      </c>
      <c r="H381" s="2">
        <f t="shared" si="107"/>
        <v>32.783826781234204</v>
      </c>
      <c r="I381" s="3">
        <v>196500</v>
      </c>
      <c r="J381" s="3">
        <f t="shared" si="108"/>
        <v>260362.5</v>
      </c>
      <c r="K381" s="3">
        <f t="shared" si="116"/>
        <v>142826.01500000001</v>
      </c>
      <c r="L381" s="2">
        <f t="shared" si="109"/>
        <v>45.143400067213975</v>
      </c>
      <c r="M381" s="3">
        <f t="shared" si="110"/>
        <v>260362.5</v>
      </c>
      <c r="N381" s="3">
        <f t="shared" si="117"/>
        <v>145360.01500000001</v>
      </c>
      <c r="O381" s="2">
        <f t="shared" si="111"/>
        <v>44.170141629458918</v>
      </c>
      <c r="P381" s="3">
        <v>196500</v>
      </c>
      <c r="Q381" s="3">
        <f t="shared" si="112"/>
        <v>260362.5</v>
      </c>
      <c r="R381" s="3">
        <f t="shared" si="118"/>
        <v>105491.01500000001</v>
      </c>
      <c r="S381" s="2">
        <f t="shared" si="113"/>
        <v>59.483022708723411</v>
      </c>
    </row>
    <row r="382" spans="1:19">
      <c r="A382" s="3">
        <v>197000</v>
      </c>
      <c r="B382" s="5">
        <f t="shared" ref="B382:B388" si="119">A382*1.34</f>
        <v>263980</v>
      </c>
      <c r="C382" s="5">
        <f t="shared" si="114"/>
        <v>146150.39000000001</v>
      </c>
      <c r="D382" s="2">
        <f t="shared" si="104"/>
        <v>44.635809531025075</v>
      </c>
      <c r="E382" s="2">
        <f t="shared" si="105"/>
        <v>34.792661175929794</v>
      </c>
      <c r="F382" s="3">
        <f t="shared" si="115"/>
        <v>148384.39000000001</v>
      </c>
      <c r="G382" s="2">
        <f t="shared" si="106"/>
        <v>43.789533297977115</v>
      </c>
      <c r="H382" s="2">
        <f t="shared" si="107"/>
        <v>32.763291340820942</v>
      </c>
      <c r="I382" s="3">
        <v>197000</v>
      </c>
      <c r="J382" s="3">
        <f t="shared" si="108"/>
        <v>261025</v>
      </c>
      <c r="K382" s="3">
        <f t="shared" si="116"/>
        <v>143231.01500000001</v>
      </c>
      <c r="L382" s="2">
        <f t="shared" si="109"/>
        <v>45.12747246432334</v>
      </c>
      <c r="M382" s="3">
        <f t="shared" si="110"/>
        <v>261025</v>
      </c>
      <c r="N382" s="3">
        <f t="shared" si="117"/>
        <v>145765.01500000001</v>
      </c>
      <c r="O382" s="2">
        <f t="shared" si="111"/>
        <v>44.156684225648881</v>
      </c>
      <c r="P382" s="3">
        <v>197000</v>
      </c>
      <c r="Q382" s="3">
        <f t="shared" si="112"/>
        <v>261025</v>
      </c>
      <c r="R382" s="3">
        <f t="shared" si="118"/>
        <v>105801.01500000001</v>
      </c>
      <c r="S382" s="2">
        <f t="shared" si="113"/>
        <v>59.467095105832769</v>
      </c>
    </row>
    <row r="383" spans="1:19">
      <c r="A383" s="3">
        <v>197500</v>
      </c>
      <c r="B383" s="5">
        <f t="shared" si="119"/>
        <v>264650</v>
      </c>
      <c r="C383" s="5">
        <f t="shared" si="114"/>
        <v>146549.89000000001</v>
      </c>
      <c r="D383" s="2">
        <f t="shared" si="104"/>
        <v>44.625017948233506</v>
      </c>
      <c r="E383" s="2">
        <f t="shared" si="105"/>
        <v>34.766392523392533</v>
      </c>
      <c r="F383" s="3">
        <f t="shared" si="115"/>
        <v>148783.89000000001</v>
      </c>
      <c r="G383" s="2">
        <f t="shared" si="106"/>
        <v>43.780884186661623</v>
      </c>
      <c r="H383" s="2">
        <f t="shared" si="107"/>
        <v>32.742866179933849</v>
      </c>
      <c r="I383" s="3">
        <v>197500</v>
      </c>
      <c r="J383" s="3">
        <f t="shared" si="108"/>
        <v>261687.5</v>
      </c>
      <c r="K383" s="3">
        <f t="shared" si="116"/>
        <v>143636.01500000001</v>
      </c>
      <c r="L383" s="2">
        <f t="shared" si="109"/>
        <v>45.111625507523279</v>
      </c>
      <c r="M383" s="3">
        <f t="shared" si="110"/>
        <v>261687.5</v>
      </c>
      <c r="N383" s="3">
        <f t="shared" si="117"/>
        <v>146170.01500000001</v>
      </c>
      <c r="O383" s="2">
        <f t="shared" si="111"/>
        <v>44.143294960592307</v>
      </c>
      <c r="P383" s="3">
        <v>197500</v>
      </c>
      <c r="Q383" s="3">
        <f t="shared" si="112"/>
        <v>261687.5</v>
      </c>
      <c r="R383" s="3">
        <f t="shared" si="118"/>
        <v>106111.01500000001</v>
      </c>
      <c r="S383" s="2">
        <f t="shared" si="113"/>
        <v>59.451248149032722</v>
      </c>
    </row>
    <row r="384" spans="1:19">
      <c r="A384" s="3">
        <v>198000</v>
      </c>
      <c r="B384" s="5">
        <f t="shared" si="119"/>
        <v>265320</v>
      </c>
      <c r="C384" s="5">
        <f t="shared" si="114"/>
        <v>146949.39000000001</v>
      </c>
      <c r="D384" s="2">
        <f t="shared" si="104"/>
        <v>44.614280868385343</v>
      </c>
      <c r="E384" s="2">
        <f t="shared" si="105"/>
        <v>34.740266699984247</v>
      </c>
      <c r="F384" s="3">
        <f t="shared" si="115"/>
        <v>149183.39000000001</v>
      </c>
      <c r="G384" s="2">
        <f t="shared" si="106"/>
        <v>43.772278757726511</v>
      </c>
      <c r="H384" s="2">
        <f t="shared" si="107"/>
        <v>32.7225504126163</v>
      </c>
      <c r="I384" s="3">
        <v>198000</v>
      </c>
      <c r="J384" s="3">
        <f t="shared" si="108"/>
        <v>262350</v>
      </c>
      <c r="K384" s="3">
        <f t="shared" si="116"/>
        <v>144041.01500000001</v>
      </c>
      <c r="L384" s="2">
        <f t="shared" si="109"/>
        <v>45.095858585858579</v>
      </c>
      <c r="M384" s="3">
        <f t="shared" si="110"/>
        <v>262350</v>
      </c>
      <c r="N384" s="3">
        <f t="shared" si="117"/>
        <v>146575.01500000001</v>
      </c>
      <c r="O384" s="2">
        <f t="shared" si="111"/>
        <v>44.12997331808652</v>
      </c>
      <c r="P384" s="3">
        <v>198000</v>
      </c>
      <c r="Q384" s="3">
        <f t="shared" si="112"/>
        <v>262350</v>
      </c>
      <c r="R384" s="3">
        <f t="shared" si="118"/>
        <v>106421.01500000001</v>
      </c>
      <c r="S384" s="2">
        <f t="shared" si="113"/>
        <v>59.435481227368015</v>
      </c>
    </row>
    <row r="385" spans="1:19">
      <c r="A385" s="3">
        <v>198500</v>
      </c>
      <c r="B385" s="5">
        <f t="shared" si="119"/>
        <v>265990</v>
      </c>
      <c r="C385" s="5">
        <f t="shared" si="114"/>
        <v>147348.89000000001</v>
      </c>
      <c r="D385" s="2">
        <f t="shared" si="104"/>
        <v>44.603597879619528</v>
      </c>
      <c r="E385" s="2">
        <f t="shared" si="105"/>
        <v>34.71428254396757</v>
      </c>
      <c r="F385" s="3">
        <f t="shared" si="115"/>
        <v>149582.89000000001</v>
      </c>
      <c r="G385" s="2">
        <f t="shared" si="106"/>
        <v>43.763716681078229</v>
      </c>
      <c r="H385" s="2">
        <f t="shared" si="107"/>
        <v>32.70234316237638</v>
      </c>
      <c r="I385" s="3">
        <v>198500</v>
      </c>
      <c r="J385" s="3">
        <f t="shared" si="108"/>
        <v>263012.5</v>
      </c>
      <c r="K385" s="3">
        <f t="shared" si="116"/>
        <v>144446.01500000001</v>
      </c>
      <c r="L385" s="2">
        <f t="shared" si="109"/>
        <v>45.080171094529717</v>
      </c>
      <c r="M385" s="3">
        <f t="shared" si="110"/>
        <v>263012.5</v>
      </c>
      <c r="N385" s="3">
        <f t="shared" si="117"/>
        <v>146980.01500000001</v>
      </c>
      <c r="O385" s="2">
        <f t="shared" si="111"/>
        <v>44.116718787129884</v>
      </c>
      <c r="P385" s="3">
        <v>198500</v>
      </c>
      <c r="Q385" s="3">
        <f t="shared" si="112"/>
        <v>263012.5</v>
      </c>
      <c r="R385" s="3">
        <f t="shared" si="118"/>
        <v>106731.01500000001</v>
      </c>
      <c r="S385" s="2">
        <f t="shared" si="113"/>
        <v>59.419793736039161</v>
      </c>
    </row>
    <row r="386" spans="1:19">
      <c r="A386" s="3">
        <v>199000</v>
      </c>
      <c r="B386" s="5">
        <f t="shared" si="119"/>
        <v>266660</v>
      </c>
      <c r="C386" s="5">
        <f t="shared" si="114"/>
        <v>147748.39000000001</v>
      </c>
      <c r="D386" s="2">
        <f t="shared" si="104"/>
        <v>44.592968574214346</v>
      </c>
      <c r="E386" s="2">
        <f t="shared" si="105"/>
        <v>34.688438906170134</v>
      </c>
      <c r="F386" s="3">
        <f t="shared" si="115"/>
        <v>149982.39000000001</v>
      </c>
      <c r="G386" s="2">
        <f t="shared" si="106"/>
        <v>43.755197629940746</v>
      </c>
      <c r="H386" s="2">
        <f t="shared" si="107"/>
        <v>32.68224356206084</v>
      </c>
      <c r="I386" s="3">
        <v>199000</v>
      </c>
      <c r="J386" s="3">
        <f t="shared" si="108"/>
        <v>263675</v>
      </c>
      <c r="K386" s="3">
        <f t="shared" si="116"/>
        <v>144851.01500000001</v>
      </c>
      <c r="L386" s="2">
        <f t="shared" si="109"/>
        <v>45.064562434815578</v>
      </c>
      <c r="M386" s="3">
        <f t="shared" si="110"/>
        <v>263675</v>
      </c>
      <c r="N386" s="3">
        <f t="shared" si="117"/>
        <v>147385.01500000001</v>
      </c>
      <c r="O386" s="2">
        <f t="shared" si="111"/>
        <v>44.103530861856449</v>
      </c>
      <c r="P386" s="3">
        <v>199000</v>
      </c>
      <c r="Q386" s="3">
        <f t="shared" si="112"/>
        <v>263675</v>
      </c>
      <c r="R386" s="3">
        <f t="shared" si="118"/>
        <v>107041.01500000001</v>
      </c>
      <c r="S386" s="2">
        <f t="shared" si="113"/>
        <v>59.404185076325014</v>
      </c>
    </row>
    <row r="387" spans="1:19">
      <c r="A387" s="3">
        <v>199500</v>
      </c>
      <c r="B387" s="5">
        <f t="shared" si="119"/>
        <v>267330</v>
      </c>
      <c r="C387" s="5">
        <f t="shared" si="114"/>
        <v>148147.89000000001</v>
      </c>
      <c r="D387" s="2">
        <f t="shared" si="104"/>
        <v>44.582392548535509</v>
      </c>
      <c r="E387" s="2">
        <f t="shared" si="105"/>
        <v>34.662734649815114</v>
      </c>
      <c r="F387" s="3">
        <f t="shared" si="115"/>
        <v>150381.89000000001</v>
      </c>
      <c r="G387" s="2">
        <f t="shared" si="106"/>
        <v>43.746721280813972</v>
      </c>
      <c r="H387" s="2">
        <f t="shared" si="107"/>
        <v>32.662250753731037</v>
      </c>
      <c r="I387" s="3">
        <v>199500</v>
      </c>
      <c r="J387" s="3">
        <f t="shared" si="108"/>
        <v>264337.5</v>
      </c>
      <c r="K387" s="3">
        <f t="shared" si="116"/>
        <v>145256.01500000001</v>
      </c>
      <c r="L387" s="2">
        <f t="shared" si="109"/>
        <v>45.049032013997255</v>
      </c>
      <c r="M387" s="3">
        <f t="shared" si="110"/>
        <v>264337.5</v>
      </c>
      <c r="N387" s="3">
        <f t="shared" si="117"/>
        <v>147790.01500000001</v>
      </c>
      <c r="O387" s="2">
        <f t="shared" si="111"/>
        <v>44.090409041471602</v>
      </c>
      <c r="P387" s="3">
        <v>199500</v>
      </c>
      <c r="Q387" s="3">
        <f t="shared" si="112"/>
        <v>264337.5</v>
      </c>
      <c r="R387" s="3">
        <f t="shared" si="118"/>
        <v>107351.01500000001</v>
      </c>
      <c r="S387" s="2">
        <f t="shared" si="113"/>
        <v>59.388654655506691</v>
      </c>
    </row>
    <row r="388" spans="1:19">
      <c r="A388" s="3">
        <v>200000</v>
      </c>
      <c r="B388" s="5">
        <f t="shared" si="119"/>
        <v>268000</v>
      </c>
      <c r="C388" s="5">
        <f t="shared" si="114"/>
        <v>148547.39000000001</v>
      </c>
      <c r="D388" s="2">
        <f t="shared" ref="D388" si="120">((B388-C388)/B388)*100</f>
        <v>44.571869402985072</v>
      </c>
      <c r="E388" s="2">
        <f t="shared" ref="E388" si="121">((A388-C388)/C388)*100</f>
        <v>34.637168650354596</v>
      </c>
      <c r="F388" s="3">
        <f>A388-(B388*0.15)-(100548*0.065+150822*0.045)+2070+2*1117</f>
        <v>150781.39000000001</v>
      </c>
      <c r="G388" s="2">
        <f t="shared" ref="G388" si="122">((B388-F388)/B388)*100</f>
        <v>43.738287313432835</v>
      </c>
      <c r="H388" s="2">
        <f t="shared" ref="H388" si="123">((A388-F388)/F388)*100</f>
        <v>32.642363888540878</v>
      </c>
      <c r="I388" s="3">
        <v>200000</v>
      </c>
      <c r="J388" s="3">
        <f t="shared" si="108"/>
        <v>265000</v>
      </c>
      <c r="K388" s="3">
        <f t="shared" si="116"/>
        <v>145661.01500000001</v>
      </c>
      <c r="L388" s="2">
        <f t="shared" si="109"/>
        <v>45.033579245283015</v>
      </c>
      <c r="M388" s="3">
        <f t="shared" si="110"/>
        <v>265000</v>
      </c>
      <c r="N388" s="3">
        <f t="shared" si="117"/>
        <v>148195.01500000001</v>
      </c>
      <c r="O388" s="2">
        <f t="shared" si="111"/>
        <v>44.077352830188673</v>
      </c>
      <c r="P388" s="3">
        <v>200000</v>
      </c>
      <c r="Q388" s="3">
        <f t="shared" si="112"/>
        <v>265000</v>
      </c>
      <c r="R388" s="3">
        <f t="shared" si="118"/>
        <v>107661.01500000001</v>
      </c>
      <c r="S388" s="2">
        <f t="shared" si="113"/>
        <v>59.373201886792451</v>
      </c>
    </row>
  </sheetData>
  <mergeCells count="11">
    <mergeCell ref="P1:S1"/>
    <mergeCell ref="C2:E2"/>
    <mergeCell ref="A1:H1"/>
    <mergeCell ref="I1:O1"/>
    <mergeCell ref="J2:L2"/>
    <mergeCell ref="M2:O2"/>
    <mergeCell ref="AQ82:AR84"/>
    <mergeCell ref="AS82:AS84"/>
    <mergeCell ref="AT82:AT84"/>
    <mergeCell ref="AU82:BA82"/>
    <mergeCell ref="F2:H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Manik</dc:creator>
  <cp:lastModifiedBy>Manik</cp:lastModifiedBy>
  <dcterms:created xsi:type="dcterms:W3CDTF">2012-01-03T13:43:15Z</dcterms:created>
  <dcterms:modified xsi:type="dcterms:W3CDTF">2012-01-18T08:15:18Z</dcterms:modified>
</cp:coreProperties>
</file>